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Korisnik\Desktop\TATJANA\PROJEKTI\ENERGETSKA OBNOVA ANTE STARČEVIĆA 8, ZADAR\PROVEDBA\A2 Energetska obnova\PRIPREMA NABAVA\"/>
    </mc:Choice>
  </mc:AlternateContent>
  <xr:revisionPtr revIDLastSave="0" documentId="13_ncr:1_{20BFA481-5BFF-4145-A6B9-6E66563DBC8D}" xr6:coauthVersionLast="36" xr6:coauthVersionMax="36" xr10:uidLastSave="{00000000-0000-0000-0000-000000000000}"/>
  <bookViews>
    <workbookView xWindow="0" yWindow="0" windowWidth="28800" windowHeight="13905" activeTab="5" xr2:uid="{00000000-000D-0000-FFFF-FFFF00000000}"/>
  </bookViews>
  <sheets>
    <sheet name="NASLOVNICA TROŠKOVNIK" sheetId="1" r:id="rId1"/>
    <sheet name="TROŠKOVNIK-NASLOVNA" sheetId="5" r:id="rId2"/>
    <sheet name="Troškovnik-opći" sheetId="6" r:id="rId3"/>
    <sheet name="TROŠKOVNIK OBNOVE " sheetId="7" r:id="rId4"/>
    <sheet name="STROJARSKI " sheetId="8" r:id="rId5"/>
    <sheet name="REKAPITULACIJA" sheetId="9"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s>
  <definedNames>
    <definedName name="\0" localSheetId="0">#REF!</definedName>
    <definedName name="\0" localSheetId="5">#REF!</definedName>
    <definedName name="\0" localSheetId="3">#REF!</definedName>
    <definedName name="\0" localSheetId="1">#REF!</definedName>
    <definedName name="\0">#REF!</definedName>
    <definedName name="_1" localSheetId="5">#REF!</definedName>
    <definedName name="_1">#REF!</definedName>
    <definedName name="_109" localSheetId="5">#REF!</definedName>
    <definedName name="_109">#REF!</definedName>
    <definedName name="_Fill" localSheetId="0" hidden="1">#REF!</definedName>
    <definedName name="_Fill" localSheetId="5" hidden="1">#REF!</definedName>
    <definedName name="_Fill" hidden="1">#REF!</definedName>
    <definedName name="_xlnm._FilterDatabase" localSheetId="3" hidden="1">'TROŠKOVNIK OBNOVE '!$Z$1:$Z$206</definedName>
    <definedName name="_Key1" localSheetId="0" hidden="1">#REF!</definedName>
    <definedName name="_Key1" localSheetId="5" hidden="1">#REF!</definedName>
    <definedName name="_Key1" hidden="1">#REF!</definedName>
    <definedName name="_Key2" localSheetId="0" hidden="1">#REF!</definedName>
    <definedName name="_Key2" localSheetId="5" hidden="1">#REF!</definedName>
    <definedName name="_Key2" hidden="1">#REF!</definedName>
    <definedName name="_Sort" localSheetId="0" hidden="1">#REF!</definedName>
    <definedName name="_Sort" localSheetId="5" hidden="1">#REF!</definedName>
    <definedName name="_Sort" hidden="1">#REF!</definedName>
    <definedName name="a" localSheetId="5">#REF!</definedName>
    <definedName name="a">#REF!</definedName>
    <definedName name="ADRESA" localSheetId="5">'[1]Osn-Pod'!$C$9</definedName>
    <definedName name="ADRESA">#REF!</definedName>
    <definedName name="ANEX_I" localSheetId="5">'[1]Osn-Pod'!#REF!</definedName>
    <definedName name="ANEX_I" localSheetId="1">#REF!</definedName>
    <definedName name="ANEX_I">#REF!</definedName>
    <definedName name="ANEX_II" localSheetId="5">'[1]Osn-Pod'!#REF!</definedName>
    <definedName name="ANEX_II" localSheetId="1">#REF!</definedName>
    <definedName name="ANEX_II">#REF!</definedName>
    <definedName name="ARAP_BROJ_SIT" localSheetId="0">#REF!</definedName>
    <definedName name="ARAP_BROJ_SIT" localSheetId="5">#REF!</definedName>
    <definedName name="ARAP_BROJ_SIT" localSheetId="3">#REF!</definedName>
    <definedName name="ARAP_BROJ_SIT">#REF!</definedName>
    <definedName name="area" localSheetId="5">#REF!</definedName>
    <definedName name="area">#REF!</definedName>
    <definedName name="asdf1¸" localSheetId="5">#REF!</definedName>
    <definedName name="asdf1¸">#REF!</definedName>
    <definedName name="ATR" localSheetId="0">#REF!</definedName>
    <definedName name="ATR" localSheetId="5">#REF!</definedName>
    <definedName name="ATR" localSheetId="3">#REF!</definedName>
    <definedName name="ATR">#REF!</definedName>
    <definedName name="AVANS_ISPL" localSheetId="5">'[1]Osn-Pod'!#REF!</definedName>
    <definedName name="AVANS_ISPL" localSheetId="1">#REF!</definedName>
    <definedName name="AVANS_ISPL">#REF!</definedName>
    <definedName name="AVANS_MJES" localSheetId="0">#REF!</definedName>
    <definedName name="AVANS_MJES" localSheetId="5">#REF!</definedName>
    <definedName name="AVANS_MJES" localSheetId="3">#REF!</definedName>
    <definedName name="AVANS_MJES">#REF!</definedName>
    <definedName name="b" localSheetId="5">#REF!</definedName>
    <definedName name="b">#REF!</definedName>
    <definedName name="brisi" localSheetId="0">#REF!</definedName>
    <definedName name="brisi" localSheetId="5">#REF!</definedName>
    <definedName name="brisi" localSheetId="3">#REF!</definedName>
    <definedName name="brisi">#REF!</definedName>
    <definedName name="BROJ_KUCA" localSheetId="0">#REF!</definedName>
    <definedName name="BROJ_KUCA" localSheetId="5">#REF!</definedName>
    <definedName name="BROJ_KUCA" localSheetId="3">#REF!</definedName>
    <definedName name="BROJ_KUCA" localSheetId="1">#REF!</definedName>
    <definedName name="BROJ_KUCA">#REF!</definedName>
    <definedName name="BROJ_LISTA" localSheetId="0">#REF!</definedName>
    <definedName name="BROJ_LISTA" localSheetId="5">#REF!</definedName>
    <definedName name="BROJ_LISTA" localSheetId="3">#REF!</definedName>
    <definedName name="BROJ_LISTA" localSheetId="1">#REF!</definedName>
    <definedName name="BROJ_LISTA">#REF!</definedName>
    <definedName name="BROJ_SIT" localSheetId="5">'[1]Osn-Pod'!#REF!</definedName>
    <definedName name="BROJ_SIT" localSheetId="1">#REF!</definedName>
    <definedName name="BROJ_SIT">#REF!</definedName>
    <definedName name="BROJ_UGOVORA" localSheetId="5">'[1]Osn-Pod'!$G$12</definedName>
    <definedName name="BROJ_UGOVORA">#REF!</definedName>
    <definedName name="cijene" localSheetId="0">#REF!</definedName>
    <definedName name="cijene" localSheetId="5">#REF!</definedName>
    <definedName name="cijene" localSheetId="3">#REF!</definedName>
    <definedName name="cijene">#REF!</definedName>
    <definedName name="COPY_1_4" localSheetId="0">#REF!</definedName>
    <definedName name="COPY_1_4" localSheetId="5">#REF!</definedName>
    <definedName name="COPY_1_4" localSheetId="3">#REF!</definedName>
    <definedName name="COPY_1_4" localSheetId="1">#REF!</definedName>
    <definedName name="COPY_1_4">#REF!</definedName>
    <definedName name="COPY_5_8" localSheetId="0">#REF!</definedName>
    <definedName name="COPY_5_8" localSheetId="5">#REF!</definedName>
    <definedName name="COPY_5_8" localSheetId="3">#REF!</definedName>
    <definedName name="COPY_5_8" localSheetId="1">#REF!</definedName>
    <definedName name="COPY_5_8">#REF!</definedName>
    <definedName name="Crtao" localSheetId="5">#REF!</definedName>
    <definedName name="Crtao">#REF!</definedName>
    <definedName name="č" localSheetId="5">[2]popisi!$C$1:$C$3</definedName>
    <definedName name="č">#REF!</definedName>
    <definedName name="če" localSheetId="5">[3]popisi!$C$1:$C$3</definedName>
    <definedName name="če">#REF!</definedName>
    <definedName name="čelik" localSheetId="5">[4]popisi!$C$1:$C$3</definedName>
    <definedName name="čelik">#REF!</definedName>
    <definedName name="DAT_SIT" localSheetId="5">'[1]Osn-Pod'!#REF!</definedName>
    <definedName name="DAT_SIT" localSheetId="1">#REF!</definedName>
    <definedName name="DAT_SIT">#REF!</definedName>
    <definedName name="DATOTEKA" localSheetId="5">'[1]Osn-Pod'!$E$5</definedName>
    <definedName name="DATOTEKA">#REF!</definedName>
    <definedName name="datum" localSheetId="0">#REF!</definedName>
    <definedName name="datum" localSheetId="5">#REF!</definedName>
    <definedName name="datum" localSheetId="3">#REF!</definedName>
    <definedName name="datum">#REF!</definedName>
    <definedName name="DATUM_DANAS" localSheetId="5">'[1]Osn-Pod'!$G$9</definedName>
    <definedName name="DATUM_DANAS">#REF!</definedName>
    <definedName name="DIONICE" localSheetId="5">'[1]Osn-Pod'!#REF!</definedName>
    <definedName name="DIONICE" localSheetId="1">#REF!</definedName>
    <definedName name="DIONICE">#REF!</definedName>
    <definedName name="E" localSheetId="5">#REF!</definedName>
    <definedName name="E" localSheetId="1">#REF!</definedName>
    <definedName name="E">#REF!</definedName>
    <definedName name="Excel_BuiltIn_Print_Area_2">"$#REF!.$A$1:$F$993"</definedName>
    <definedName name="Excel_BuiltIn_Print_Titles_1_1" localSheetId="5">#REF!</definedName>
    <definedName name="Excel_BuiltIn_Print_Titles_1_1">#REF!</definedName>
    <definedName name="Excel_BuiltIn_Print_Titles_1_1_3" localSheetId="5">#REF!</definedName>
    <definedName name="Excel_BuiltIn_Print_Titles_1_1_3">#REF!</definedName>
    <definedName name="Excel_BuiltIn_Print_Titles_2_1" localSheetId="5">#REF!</definedName>
    <definedName name="Excel_BuiltIn_Print_Titles_2_1">#REF!</definedName>
    <definedName name="Excel_BuiltIn_Print_Titles_2_1_3" localSheetId="5">#REF!</definedName>
    <definedName name="Excel_BuiltIn_Print_Titles_2_1_3">#REF!</definedName>
    <definedName name="Excel_BuiltIn_Print_Titles_3_1" localSheetId="5">'[5]ANALITIČKI ISKAZ'!#REF!</definedName>
    <definedName name="Excel_BuiltIn_Print_Titles_3_1">#REF!</definedName>
    <definedName name="Excel_BuiltIn_Print_Titles_3_1_1" localSheetId="5">'[5]ANALITIČKI ISKAZ'!#REF!</definedName>
    <definedName name="Excel_BuiltIn_Print_Titles_3_1_1">#REF!</definedName>
    <definedName name="Excel_BuiltIn_Print_Titles_3_1_3" localSheetId="5">'[5]ANALITIČKI ISKAZ'!#REF!</definedName>
    <definedName name="Excel_BuiltIn_Print_Titles_3_1_3">#REF!</definedName>
    <definedName name="Excel_BuiltIn_Print_Titles_3_1_3_1" localSheetId="5">'[5]ANALITIČKI ISKAZ'!#REF!</definedName>
    <definedName name="Excel_BuiltIn_Print_Titles_3_1_3_1">#REF!</definedName>
    <definedName name="gfd">#REF!</definedName>
    <definedName name="gl_proj" localSheetId="5">#REF!</definedName>
    <definedName name="gl_proj">#REF!</definedName>
    <definedName name="GLOB_RJES" localSheetId="5">'[6]Osn-Pod'!$E$14</definedName>
    <definedName name="GLOB_RJES">#REF!</definedName>
    <definedName name="GOD_POC" localSheetId="5">'[1]Osn-Pod'!#REF!</definedName>
    <definedName name="GOD_POC" localSheetId="1">#REF!</definedName>
    <definedName name="GOD_POC">#REF!</definedName>
    <definedName name="GOD_SIT" localSheetId="5">'[1]Osn-Pod'!#REF!</definedName>
    <definedName name="GOD_SIT" localSheetId="1">#REF!</definedName>
    <definedName name="GOD_SIT">#REF!</definedName>
    <definedName name="hf">#REF!</definedName>
    <definedName name="hgsdhdfhg" localSheetId="5">#REF!</definedName>
    <definedName name="hgsdhdfhg">#REF!</definedName>
    <definedName name="hjkl" localSheetId="5">#REF!</definedName>
    <definedName name="hjkl" localSheetId="1">#REF!</definedName>
    <definedName name="hjkl">#REF!</definedName>
    <definedName name="I" localSheetId="0">#REF!</definedName>
    <definedName name="I" localSheetId="5">#REF!</definedName>
    <definedName name="I" localSheetId="3">#REF!</definedName>
    <definedName name="I">#REF!</definedName>
    <definedName name="II" localSheetId="0">#REF!</definedName>
    <definedName name="II" localSheetId="5">#REF!</definedName>
    <definedName name="II" localSheetId="3">#REF!</definedName>
    <definedName name="II">#REF!</definedName>
    <definedName name="III" localSheetId="0">#REF!</definedName>
    <definedName name="III" localSheetId="5">#REF!</definedName>
    <definedName name="III" localSheetId="3">#REF!</definedName>
    <definedName name="III">#REF!</definedName>
    <definedName name="IME" localSheetId="5">#REF!</definedName>
    <definedName name="IME">#REF!</definedName>
    <definedName name="IME_DAT" localSheetId="0">#REF!</definedName>
    <definedName name="IME_DAT" localSheetId="5">#REF!</definedName>
    <definedName name="IME_DAT" localSheetId="3">#REF!</definedName>
    <definedName name="IME_DAT">#REF!</definedName>
    <definedName name="_xlnm.Print_Titles" localSheetId="5">REKAPITULACIJA!$1:$5</definedName>
    <definedName name="_xlnm.Print_Titles" localSheetId="3">'TROŠKOVNIK OBNOVE '!$1:$9</definedName>
    <definedName name="_xlnm.Print_Titles" localSheetId="1">'TROŠKOVNIK-NASLOVNA'!$1:$5</definedName>
    <definedName name="_xlnm.Print_Titles" localSheetId="2">'Troškovnik-opći'!$1:$5</definedName>
    <definedName name="ITOZW" localSheetId="5">#REF!</definedName>
    <definedName name="ITOZW">#REF!</definedName>
    <definedName name="IV" localSheetId="0">#REF!</definedName>
    <definedName name="IV" localSheetId="5">#REF!</definedName>
    <definedName name="IV" localSheetId="3">#REF!</definedName>
    <definedName name="IV">#REF!</definedName>
    <definedName name="IX" localSheetId="0">#REF!</definedName>
    <definedName name="IX" localSheetId="5">#REF!</definedName>
    <definedName name="IX" localSheetId="3">#REF!</definedName>
    <definedName name="IX">#REF!</definedName>
    <definedName name="k" localSheetId="5">#REF!</definedName>
    <definedName name="k">#REF!</definedName>
    <definedName name="KAT_CES" localSheetId="5">#REF!</definedName>
    <definedName name="KAT_CES">#REF!</definedName>
    <definedName name="KAT_ČEST" localSheetId="5">#REF!</definedName>
    <definedName name="KAT_ČEST">#REF!</definedName>
    <definedName name="KAT_OPC" localSheetId="5">#REF!</definedName>
    <definedName name="KAT_OPC">#REF!</definedName>
    <definedName name="KAT_OPĆ" localSheetId="5">#REF!</definedName>
    <definedName name="KAT_OPĆ">#REF!</definedName>
    <definedName name="KONZALTING" localSheetId="5">'[1]Osn-Pod'!$C$12</definedName>
    <definedName name="KONZALTING">#REF!</definedName>
    <definedName name="kopi" localSheetId="5">#REF!</definedName>
    <definedName name="kopi">#REF!</definedName>
    <definedName name="KOR_IME" localSheetId="5">'[1]Osn-Pod'!$C$8</definedName>
    <definedName name="KOR_IME">#REF!</definedName>
    <definedName name="KOR_IME_OCA" localSheetId="5">'[1]Osn-Pod'!$E$8</definedName>
    <definedName name="KOR_IME_OCA">#REF!</definedName>
    <definedName name="KOR_PREZIME" localSheetId="5">'[1]Osn-Pod'!$C$7</definedName>
    <definedName name="KOR_PREZIME">#REF!</definedName>
    <definedName name="KUCE_U_OBRADI" localSheetId="0">#REF!</definedName>
    <definedName name="KUCE_U_OBRADI" localSheetId="5">#REF!</definedName>
    <definedName name="KUCE_U_OBRADI" localSheetId="3">#REF!</definedName>
    <definedName name="KUCE_U_OBRADI" localSheetId="1">#REF!</definedName>
    <definedName name="KUCE_U_OBRADI">#REF!</definedName>
    <definedName name="L" localSheetId="5">#REF!</definedName>
    <definedName name="L">#REF!</definedName>
    <definedName name="l." localSheetId="5">#REF!</definedName>
    <definedName name="l.">#REF!</definedName>
    <definedName name="ll" localSheetId="5">#REF!</definedName>
    <definedName name="ll">#REF!</definedName>
    <definedName name="ma" localSheetId="5">[3]popisi!$A$1:$A$9</definedName>
    <definedName name="ma">#REF!</definedName>
    <definedName name="marke" localSheetId="5">[7]Sheet2!$A$1:$A$9</definedName>
    <definedName name="marke">#REF!</definedName>
    <definedName name="MJES_DIONICE" localSheetId="0">#REF!</definedName>
    <definedName name="MJES_DIONICE" localSheetId="5">#REF!</definedName>
    <definedName name="MJES_DIONICE" localSheetId="3">#REF!</definedName>
    <definedName name="MJES_DIONICE">#REF!</definedName>
    <definedName name="MJES_IZVR" localSheetId="0">#REF!</definedName>
    <definedName name="MJES_IZVR" localSheetId="5">#REF!</definedName>
    <definedName name="MJES_IZVR" localSheetId="3">#REF!</definedName>
    <definedName name="MJES_IZVR">#REF!</definedName>
    <definedName name="MJES_OBVEZNICE" localSheetId="0">#REF!</definedName>
    <definedName name="MJES_OBVEZNICE" localSheetId="5">#REF!</definedName>
    <definedName name="MJES_OBVEZNICE" localSheetId="3">#REF!</definedName>
    <definedName name="MJES_OBVEZNICE">#REF!</definedName>
    <definedName name="MJES_POC" localSheetId="5">'[1]Osn-Pod'!#REF!</definedName>
    <definedName name="MJES_POC" localSheetId="1">#REF!</definedName>
    <definedName name="MJES_POC">#REF!</definedName>
    <definedName name="MJES_SIT" localSheetId="5">'[1]Osn-Pod'!#REF!</definedName>
    <definedName name="MJES_SIT" localSheetId="1">#REF!</definedName>
    <definedName name="MJES_SIT">#REF!</definedName>
    <definedName name="MJES_ZA_OBR" localSheetId="5">'[1]Osn-Pod'!#REF!</definedName>
    <definedName name="MJES_ZA_OBR" localSheetId="1">#REF!</definedName>
    <definedName name="MJES_ZA_OBR">#REF!</definedName>
    <definedName name="MJESTO" localSheetId="5">'[1]Osn-Pod'!$G$7</definedName>
    <definedName name="MJESTO">#REF!</definedName>
    <definedName name="NARUCITELJ" localSheetId="5">#REF!</definedName>
    <definedName name="NARUCITELJ">#REF!</definedName>
    <definedName name="NARUČITELJ" localSheetId="5">#REF!</definedName>
    <definedName name="NARUČITELJ">#REF!</definedName>
    <definedName name="NASELJE" localSheetId="5">'[1]Osn-Pod'!$G$5</definedName>
    <definedName name="NASELJE">#REF!</definedName>
    <definedName name="OBVEZNICE" localSheetId="5">'[1]Osn-Pod'!#REF!</definedName>
    <definedName name="OBVEZNICE" localSheetId="1">#REF!</definedName>
    <definedName name="OBVEZNICE">#REF!</definedName>
    <definedName name="ODG_PROJEKTANT" localSheetId="5">'[1]Osn-Pod'!#REF!</definedName>
    <definedName name="ODG_PROJEKTANT" localSheetId="1">#REF!</definedName>
    <definedName name="ODG_PROJEKTANT">#REF!</definedName>
    <definedName name="OPĆINA" localSheetId="5">#REF!</definedName>
    <definedName name="OPĆINA">#REF!</definedName>
    <definedName name="p" localSheetId="5">#REF!</definedName>
    <definedName name="p">#REF!</definedName>
    <definedName name="pero" localSheetId="5">'[1]Osn-Pod'!#REF!</definedName>
    <definedName name="pero">#REF!</definedName>
    <definedName name="_xlnm.Print_Area" localSheetId="0">'NASLOVNICA TROŠKOVNIK'!$A$1:$T$43</definedName>
    <definedName name="_xlnm.Print_Area" localSheetId="5">REKAPITULACIJA!$A$1:$F$17</definedName>
    <definedName name="_xlnm.Print_Area" localSheetId="4">'STROJARSKI '!$A$1:$F$161</definedName>
    <definedName name="_xlnm.Print_Area" localSheetId="3">'TROŠKOVNIK OBNOVE '!$A$1:$T$216</definedName>
    <definedName name="_xlnm.Print_Area" localSheetId="1">'TROŠKOVNIK-NASLOVNA'!$A$1:$S$74</definedName>
    <definedName name="_xlnm.Print_Area" localSheetId="2">'Troškovnik-opći'!$A$1:$S$41</definedName>
    <definedName name="_xlnm.Print_Area">#REF!</definedName>
    <definedName name="Područje_Ispisa" localSheetId="0">#REF!</definedName>
    <definedName name="Područje_Ispisa" localSheetId="5">#REF!</definedName>
    <definedName name="Područje_Ispisa" localSheetId="3">#REF!</definedName>
    <definedName name="Područje_Ispisa">#REF!</definedName>
    <definedName name="POVR_IV" localSheetId="5">'[6]Osn-Pod'!$G$19</definedName>
    <definedName name="POVR_IV">#REF!</definedName>
    <definedName name="PREDH_SIT" localSheetId="0">#REF!</definedName>
    <definedName name="PREDH_SIT" localSheetId="5">#REF!</definedName>
    <definedName name="PREDH_SIT" localSheetId="3">#REF!</definedName>
    <definedName name="PREDH_SIT">#REF!</definedName>
    <definedName name="predmjer" localSheetId="5">#REF!</definedName>
    <definedName name="predmjer">#REF!</definedName>
    <definedName name="PREZIME" localSheetId="5">#REF!</definedName>
    <definedName name="PREZIME">#REF!</definedName>
    <definedName name="Print_Area">#REF!</definedName>
    <definedName name="Print_tritles" localSheetId="0">#REF!</definedName>
    <definedName name="Print_tritles" localSheetId="5">#REF!</definedName>
    <definedName name="Print_tritles" localSheetId="3">#REF!</definedName>
    <definedName name="Print_tritles">#REF!</definedName>
    <definedName name="Print5" localSheetId="5">#REF!</definedName>
    <definedName name="Print5">#REF!</definedName>
    <definedName name="Print6" localSheetId="5">#REF!</definedName>
    <definedName name="Print6">#REF!</definedName>
    <definedName name="printa" localSheetId="0">#REF!</definedName>
    <definedName name="printa" localSheetId="5">#REF!</definedName>
    <definedName name="printa" localSheetId="3">#REF!</definedName>
    <definedName name="printa">#REF!</definedName>
    <definedName name="PRIV_SIT_II" localSheetId="0">#REF!</definedName>
    <definedName name="PRIV_SIT_II" localSheetId="5">#REF!</definedName>
    <definedName name="PRIV_SIT_II" localSheetId="3">#REF!</definedName>
    <definedName name="PRIV_SIT_II">#REF!</definedName>
    <definedName name="PRO_KRAJ_RADA" localSheetId="5">'[1]Osn-Pod'!#REF!</definedName>
    <definedName name="PRO_KRAJ_RADA" localSheetId="1">#REF!</definedName>
    <definedName name="PRO_KRAJ_RADA">#REF!</definedName>
    <definedName name="PROJEKTANT" localSheetId="5">#REF!</definedName>
    <definedName name="PROJEKTANT">#REF!</definedName>
    <definedName name="PROJEKTANT1" localSheetId="5">'[1]Osn-Pod'!$C$15</definedName>
    <definedName name="PROJEKTANT1">#REF!</definedName>
    <definedName name="PROJEKTANT2" localSheetId="5">'[1]Osn-Pod'!$C$16</definedName>
    <definedName name="PROJEKTANT2">#REF!</definedName>
    <definedName name="RE">#REF!</definedName>
    <definedName name="RED_BR_SIT" localSheetId="5">'[1]Osn-Pod'!#REF!</definedName>
    <definedName name="RED_BR_SIT" localSheetId="1">#REF!</definedName>
    <definedName name="RED_BR_SIT">#REF!</definedName>
    <definedName name="s" localSheetId="5">#REF!</definedName>
    <definedName name="s">#REF!</definedName>
    <definedName name="sdsdfdsd">#REF!</definedName>
    <definedName name="SIFRA" localSheetId="5">'[6]Osn-Pod'!$G$11</definedName>
    <definedName name="SIFRA">#REF!</definedName>
    <definedName name="SIFRA_UPUTE" localSheetId="5">'[1]Osn-Pod'!$E$10</definedName>
    <definedName name="SIFRA_UPUTE">#REF!</definedName>
    <definedName name="SIT_BROJ" localSheetId="5">'[1]Osn-Pod'!#REF!</definedName>
    <definedName name="SIT_BROJ" localSheetId="1">#REF!</definedName>
    <definedName name="SIT_BROJ">#REF!</definedName>
    <definedName name="SKELA" localSheetId="5">#REF!</definedName>
    <definedName name="SKELA" localSheetId="1">#REF!</definedName>
    <definedName name="SKELA">#REF!</definedName>
    <definedName name="SKELARSKI" localSheetId="5">#REF!</definedName>
    <definedName name="SKELARSKI" localSheetId="1">#REF!</definedName>
    <definedName name="SKELARSKI">#REF!</definedName>
    <definedName name="_xlnm.Recorder" localSheetId="0">#REF!</definedName>
    <definedName name="_xlnm.Recorder" localSheetId="5">#REF!</definedName>
    <definedName name="_xlnm.Recorder" localSheetId="3">#REF!</definedName>
    <definedName name="_xlnm.Recorder">#REF!</definedName>
    <definedName name="ssss" localSheetId="5">#REF!</definedName>
    <definedName name="ssss">#REF!</definedName>
    <definedName name="TEK_RACUN" localSheetId="5">'[1]Osn-Pod'!#REF!</definedName>
    <definedName name="TEK_RACUN" localSheetId="1">#REF!</definedName>
    <definedName name="TEK_RACUN">#REF!</definedName>
    <definedName name="Trosk_Dolje" localSheetId="5">#REF!</definedName>
    <definedName name="Trosk_Dolje">#REF!</definedName>
    <definedName name="UGOV_AVANS" localSheetId="5">'[1]Osn-Pod'!#REF!</definedName>
    <definedName name="UGOV_AVANS" localSheetId="1">#REF!</definedName>
    <definedName name="UGOV_AVANS">#REF!</definedName>
    <definedName name="UGOV_KRAJ_RADA" localSheetId="5">'[1]Osn-Pod'!#REF!</definedName>
    <definedName name="UGOV_KRAJ_RADA" localSheetId="1">#REF!</definedName>
    <definedName name="UGOV_KRAJ_RADA">#REF!</definedName>
    <definedName name="UGOV_POC_RADA" localSheetId="5">'[1]Osn-Pod'!#REF!</definedName>
    <definedName name="UGOV_POC_RADA" localSheetId="1">#REF!</definedName>
    <definedName name="UGOV_POC_RADA">#REF!</definedName>
    <definedName name="v" localSheetId="5">#REF!</definedName>
    <definedName name="v">#REF!</definedName>
    <definedName name="VI" localSheetId="0">#REF!</definedName>
    <definedName name="VI" localSheetId="5">#REF!</definedName>
    <definedName name="VI" localSheetId="3">#REF!</definedName>
    <definedName name="VI">#REF!</definedName>
    <definedName name="VII" localSheetId="0">#REF!</definedName>
    <definedName name="VII" localSheetId="5">#REF!</definedName>
    <definedName name="VII" localSheetId="3">#REF!</definedName>
    <definedName name="VII">#REF!</definedName>
    <definedName name="VIII" localSheetId="0">#REF!</definedName>
    <definedName name="VIII" localSheetId="5">#REF!</definedName>
    <definedName name="VIII" localSheetId="3">#REF!</definedName>
    <definedName name="VIII">#REF!</definedName>
    <definedName name="VOD_PROJ" localSheetId="5">#REF!</definedName>
    <definedName name="VOD_PROJ">#REF!</definedName>
    <definedName name="VRSTA_SIT" localSheetId="5">'[1]Osn-Pod'!#REF!</definedName>
    <definedName name="VRSTA_SIT" localSheetId="1">#REF!</definedName>
    <definedName name="VRSTA_SIT">#REF!</definedName>
    <definedName name="X" localSheetId="0">#REF!</definedName>
    <definedName name="X" localSheetId="5">#REF!</definedName>
    <definedName name="X" localSheetId="3">#REF!</definedName>
    <definedName name="X">#REF!</definedName>
    <definedName name="XI" localSheetId="0">#REF!</definedName>
    <definedName name="XI" localSheetId="5">#REF!</definedName>
    <definedName name="XI" localSheetId="3">#REF!</definedName>
    <definedName name="XI">#REF!</definedName>
    <definedName name="XII" localSheetId="0">#REF!</definedName>
    <definedName name="XII" localSheetId="5">#REF!</definedName>
    <definedName name="XII" localSheetId="3">#REF!</definedName>
    <definedName name="XII">#REF!</definedName>
    <definedName name="XIII" localSheetId="0">#REF!</definedName>
    <definedName name="XIII" localSheetId="5">#REF!</definedName>
    <definedName name="XIII" localSheetId="3">#REF!</definedName>
    <definedName name="XIII">#REF!</definedName>
    <definedName name="XIV" localSheetId="0">#REF!</definedName>
    <definedName name="XIV" localSheetId="5">#REF!</definedName>
    <definedName name="XIV" localSheetId="3">#REF!</definedName>
    <definedName name="XIV">#REF!</definedName>
    <definedName name="XV" localSheetId="0">#REF!</definedName>
    <definedName name="XV" localSheetId="5">#REF!</definedName>
    <definedName name="XV" localSheetId="3">#REF!</definedName>
    <definedName name="XV">#REF!</definedName>
    <definedName name="XX" localSheetId="0">#REF!</definedName>
    <definedName name="XX" localSheetId="5">#REF!</definedName>
    <definedName name="XX" localSheetId="3">#REF!</definedName>
    <definedName name="XX">#REF!</definedName>
    <definedName name="XXX" localSheetId="0">#REF!</definedName>
    <definedName name="XXX" localSheetId="5">#REF!</definedName>
    <definedName name="XXX" localSheetId="3">#REF!</definedName>
    <definedName name="XXX">#REF!</definedName>
    <definedName name="xyz" localSheetId="0">#REF!</definedName>
    <definedName name="xyz" localSheetId="5">#REF!</definedName>
    <definedName name="xyz" localSheetId="3">#REF!</definedName>
    <definedName name="xyz">#REF!</definedName>
    <definedName name="ZAP" localSheetId="5">'[1]Osn-Pod'!#REF!</definedName>
    <definedName name="ZAP" localSheetId="1">#REF!</definedName>
    <definedName name="ZAP">#REF!</definedName>
    <definedName name="zutl" localSheetId="5">#REF!</definedName>
    <definedName name="zutl">#REF!</definedName>
    <definedName name="ŽUPANIJA" localSheetId="5">#REF!</definedName>
    <definedName name="ŽUPANIJA">#REF!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 i="5" l="1"/>
  <c r="Q2" i="5"/>
  <c r="F157" i="8" l="1"/>
  <c r="F155" i="8"/>
  <c r="F153" i="8"/>
  <c r="F151" i="8"/>
  <c r="F149" i="8"/>
  <c r="F143" i="8"/>
  <c r="F141" i="8"/>
  <c r="F139" i="8"/>
  <c r="F137" i="8"/>
  <c r="F135" i="8"/>
  <c r="F133" i="8"/>
  <c r="F131" i="8"/>
  <c r="F129" i="8"/>
  <c r="F127" i="8"/>
  <c r="F125" i="8"/>
  <c r="F123" i="8"/>
  <c r="F121" i="8"/>
  <c r="F119" i="8"/>
  <c r="F117" i="8"/>
  <c r="F115" i="8"/>
  <c r="F111" i="8"/>
  <c r="F109" i="8"/>
  <c r="F107" i="8"/>
  <c r="F105" i="8"/>
  <c r="F103" i="8"/>
  <c r="F101" i="8"/>
  <c r="F99" i="8"/>
  <c r="F89" i="8"/>
  <c r="F86" i="8"/>
  <c r="F81" i="8"/>
  <c r="F79" i="8"/>
  <c r="F77" i="8"/>
  <c r="F75" i="8"/>
  <c r="F74" i="8"/>
  <c r="F73" i="8"/>
  <c r="F68" i="8"/>
  <c r="F66" i="8"/>
  <c r="F63" i="8"/>
  <c r="F60" i="8"/>
  <c r="F57" i="8"/>
  <c r="F56" i="8"/>
  <c r="F55" i="8"/>
  <c r="F54" i="8"/>
  <c r="F53" i="8"/>
  <c r="F50" i="8"/>
  <c r="F49" i="8"/>
  <c r="F48" i="8"/>
  <c r="F47" i="8"/>
  <c r="F46" i="8"/>
  <c r="F45" i="8"/>
  <c r="F44" i="8"/>
  <c r="F43" i="8"/>
  <c r="F37" i="8"/>
  <c r="F29" i="8"/>
  <c r="F24" i="8"/>
  <c r="F22" i="8"/>
  <c r="F19" i="8"/>
  <c r="F15" i="8"/>
  <c r="F12" i="8"/>
  <c r="C214" i="7"/>
  <c r="A214" i="7"/>
  <c r="C212" i="7"/>
  <c r="A212" i="7"/>
  <c r="C210" i="7"/>
  <c r="A210" i="7"/>
  <c r="C208" i="7"/>
  <c r="A208" i="7"/>
  <c r="C206" i="7"/>
  <c r="A206" i="7"/>
  <c r="C204" i="7"/>
  <c r="A204" i="7"/>
  <c r="C202" i="7"/>
  <c r="A202" i="7"/>
  <c r="C200" i="7"/>
  <c r="A200" i="7"/>
  <c r="C198" i="7"/>
  <c r="A198" i="7"/>
  <c r="C196" i="7"/>
  <c r="A196" i="7"/>
  <c r="C194" i="7"/>
  <c r="A194" i="7"/>
  <c r="R187" i="7"/>
  <c r="R185" i="7"/>
  <c r="P214" i="7" s="1"/>
  <c r="R183" i="7"/>
  <c r="R182" i="7"/>
  <c r="R177" i="7"/>
  <c r="R175" i="7"/>
  <c r="P210" i="7" s="1"/>
  <c r="R173" i="7"/>
  <c r="R171" i="7"/>
  <c r="R169" i="7"/>
  <c r="R168" i="7"/>
  <c r="R165" i="7"/>
  <c r="R163" i="7"/>
  <c r="A163" i="7"/>
  <c r="R159" i="7"/>
  <c r="A159" i="7"/>
  <c r="R157" i="7"/>
  <c r="R155" i="7"/>
  <c r="N155" i="7"/>
  <c r="A155" i="7"/>
  <c r="R153" i="7"/>
  <c r="A153" i="7"/>
  <c r="R151" i="7"/>
  <c r="R150" i="7"/>
  <c r="R149" i="7"/>
  <c r="A146" i="7"/>
  <c r="R144" i="7"/>
  <c r="N144" i="7"/>
  <c r="A144" i="7"/>
  <c r="R142" i="7"/>
  <c r="A142" i="7"/>
  <c r="R140" i="7"/>
  <c r="A140" i="7"/>
  <c r="R136" i="7"/>
  <c r="N134" i="7"/>
  <c r="R134" i="7" s="1"/>
  <c r="R129" i="7" s="1"/>
  <c r="P204" i="7" s="1"/>
  <c r="A134" i="7"/>
  <c r="A136" i="7" s="1"/>
  <c r="R127" i="7"/>
  <c r="A127" i="7"/>
  <c r="R125" i="7"/>
  <c r="R124" i="7"/>
  <c r="R123" i="7"/>
  <c r="R122" i="7"/>
  <c r="R121" i="7"/>
  <c r="R120" i="7"/>
  <c r="R119" i="7"/>
  <c r="R118" i="7"/>
  <c r="R117" i="7"/>
  <c r="R116" i="7"/>
  <c r="R115" i="7"/>
  <c r="A112" i="7"/>
  <c r="R108" i="7"/>
  <c r="R106" i="7"/>
  <c r="A106" i="7"/>
  <c r="R104" i="7"/>
  <c r="P200" i="7" s="1"/>
  <c r="R102" i="7"/>
  <c r="R100" i="7"/>
  <c r="R98" i="7"/>
  <c r="R96" i="7"/>
  <c r="R94" i="7"/>
  <c r="A94" i="7"/>
  <c r="A96" i="7" s="1"/>
  <c r="R92" i="7"/>
  <c r="A92" i="7"/>
  <c r="R90" i="7"/>
  <c r="A90" i="7"/>
  <c r="R88" i="7"/>
  <c r="R84" i="7" s="1"/>
  <c r="P198" i="7" s="1"/>
  <c r="A88" i="7"/>
  <c r="R86" i="7"/>
  <c r="A86" i="7"/>
  <c r="R82" i="7"/>
  <c r="R80" i="7"/>
  <c r="R78" i="7"/>
  <c r="R76" i="7"/>
  <c r="R75" i="7"/>
  <c r="R74" i="7"/>
  <c r="A73" i="7"/>
  <c r="R71" i="7"/>
  <c r="R69" i="7"/>
  <c r="A69" i="7"/>
  <c r="A82" i="7" s="1"/>
  <c r="R67" i="7"/>
  <c r="A67" i="7"/>
  <c r="R65" i="7"/>
  <c r="A65" i="7"/>
  <c r="A80" i="7" s="1"/>
  <c r="R63" i="7"/>
  <c r="A63" i="7"/>
  <c r="A78" i="7" s="1"/>
  <c r="R61" i="7"/>
  <c r="A61" i="7"/>
  <c r="A71" i="7" s="1"/>
  <c r="R59" i="7"/>
  <c r="R56" i="7" s="1"/>
  <c r="P196" i="7" s="1"/>
  <c r="A59" i="7"/>
  <c r="R54" i="7"/>
  <c r="R52" i="7"/>
  <c r="R50" i="7"/>
  <c r="A50" i="7"/>
  <c r="A48" i="7" s="1"/>
  <c r="R48" i="7"/>
  <c r="R46" i="7"/>
  <c r="R44" i="7"/>
  <c r="R42" i="7"/>
  <c r="R41" i="7"/>
  <c r="R38" i="7"/>
  <c r="R36" i="7"/>
  <c r="A36" i="7"/>
  <c r="R34" i="7"/>
  <c r="A34" i="7"/>
  <c r="R32" i="7"/>
  <c r="R30" i="7"/>
  <c r="R27" i="7"/>
  <c r="R26" i="7"/>
  <c r="R25" i="7"/>
  <c r="A24" i="7"/>
  <c r="R22" i="7"/>
  <c r="R21" i="7"/>
  <c r="R18" i="7"/>
  <c r="A18" i="7"/>
  <c r="R16" i="7"/>
  <c r="B16" i="7"/>
  <c r="B18" i="7" s="1"/>
  <c r="B20" i="7" s="1"/>
  <c r="B24" i="7" s="1"/>
  <c r="A16" i="7"/>
  <c r="A20" i="7" s="1"/>
  <c r="R14" i="7"/>
  <c r="B14" i="7"/>
  <c r="A14" i="7"/>
  <c r="R12" i="7"/>
  <c r="A12" i="7"/>
  <c r="A32" i="7" s="1"/>
  <c r="I5" i="7"/>
  <c r="I4" i="7"/>
  <c r="G3" i="7"/>
  <c r="G1" i="7"/>
  <c r="B35" i="6"/>
  <c r="I5" i="6"/>
  <c r="I3" i="6"/>
  <c r="G2" i="6"/>
  <c r="G1" i="6"/>
  <c r="I5" i="5"/>
  <c r="I4" i="5"/>
  <c r="I4" i="6" s="1"/>
  <c r="I3" i="5"/>
  <c r="G2" i="5"/>
  <c r="G1" i="5"/>
  <c r="L43" i="1"/>
  <c r="L42" i="1"/>
  <c r="L41" i="1"/>
  <c r="M74" i="5" s="1"/>
  <c r="L40" i="1"/>
  <c r="L39" i="1"/>
  <c r="Q2" i="6" s="1"/>
  <c r="L35" i="1"/>
  <c r="L34" i="1"/>
  <c r="L33" i="1"/>
  <c r="L32" i="1"/>
  <c r="L31" i="1"/>
  <c r="L30" i="1"/>
  <c r="L29" i="1"/>
  <c r="L28" i="1"/>
  <c r="L27" i="1"/>
  <c r="L26" i="1"/>
  <c r="L25" i="1"/>
  <c r="L24" i="1"/>
  <c r="P23" i="1"/>
  <c r="F145" i="8" l="1"/>
  <c r="F91" i="8"/>
  <c r="F159" i="8"/>
  <c r="R138" i="7"/>
  <c r="P206" i="7" s="1"/>
  <c r="R110" i="7"/>
  <c r="P202" i="7" s="1"/>
  <c r="R10" i="7"/>
  <c r="P194" i="7" s="1"/>
  <c r="P216" i="7" s="1"/>
  <c r="F9" i="9" s="1"/>
  <c r="R179" i="7"/>
  <c r="P212" i="7" s="1"/>
  <c r="R161" i="7"/>
  <c r="P208" i="7" s="1"/>
  <c r="A38" i="7"/>
  <c r="A40" i="7" s="1"/>
  <c r="F31" i="8"/>
  <c r="Q1" i="6" l="1"/>
  <c r="F161" i="8"/>
  <c r="F10" i="9" s="1"/>
  <c r="F12" i="9" s="1"/>
  <c r="F14" i="9" l="1"/>
  <c r="F16" i="9" s="1"/>
</calcChain>
</file>

<file path=xl/sharedStrings.xml><?xml version="1.0" encoding="utf-8"?>
<sst xmlns="http://schemas.openxmlformats.org/spreadsheetml/2006/main" count="554" uniqueCount="345">
  <si>
    <t xml:space="preserve">NAZIV I ADRESA PODNOSITELJA ZAHTJEVA: </t>
  </si>
  <si>
    <t>OIB:</t>
  </si>
  <si>
    <t xml:space="preserve">NAZIV I ADRESA PROJEKTANTSKE TVRTKE: </t>
  </si>
  <si>
    <t>NAZIV / NAMJENA ZGRADE:</t>
  </si>
  <si>
    <t>LOKACIJA
ZGRADE</t>
  </si>
  <si>
    <t>VRSTA DOKUMENTACIJE</t>
  </si>
  <si>
    <t>TROŠKOVNIK</t>
  </si>
  <si>
    <t>MAPA</t>
  </si>
  <si>
    <t>IV</t>
  </si>
  <si>
    <t>ZAJEDNIČKA OZNAKA  PROJEKTA</t>
  </si>
  <si>
    <t>BROJ  T.D.</t>
  </si>
  <si>
    <t>GLAVNI PROJEKTANT:</t>
  </si>
  <si>
    <t>OVLAŠTENI 
INŽENJER:</t>
  </si>
  <si>
    <t>DIREKTOR</t>
  </si>
  <si>
    <t xml:space="preserve">  INVESTITOR  :</t>
  </si>
  <si>
    <t xml:space="preserve">  GRAĐEVINA  :</t>
  </si>
  <si>
    <t>List:</t>
  </si>
  <si>
    <t>1</t>
  </si>
  <si>
    <t>2</t>
  </si>
  <si>
    <t>Dražen LEKO, dipl.ing.građ.</t>
  </si>
  <si>
    <t>IV. TROŠKOVNIK</t>
  </si>
  <si>
    <t>Projektant:</t>
  </si>
  <si>
    <t>OPĆI UVJETI UZ TROŠKOVNIK</t>
  </si>
  <si>
    <t xml:space="preserve"> </t>
  </si>
  <si>
    <t>Izvođač izvodi radove prema Općim uvjetima natječaja, Glavnom i Izvedbenom projektu, ovom troškovniku te radioničkim nacrtima. Izvođač je prije početka bilo kakvih radova dužan proučiti projektnu dokumentaciju te u slučaju nejasnoća tražiti objašnjenje od voditelja projekta, projektanta, investitora i nadzora. Nepoznavanje projekta i ovog troškovnika neće se prihvatiti kao razlog za povećanje jediničnih cijena, povećanje količina i broja stavki troškovnika, kao ni konačne cijene izvedbe do pune funkcionalnosti građevine koja je predmet projekta i troškovnika. Stoga, nepoznavanje projekta i troškovnika neće se uzeti u obzir kao razlog umanjenja za stjecanje kvalitete pojedinih radova te greški u izvedbi.</t>
  </si>
  <si>
    <t>Podrazumijeva se da je izvođač upoznat s potpunim i nedvosmislenim informacijama o pristupu ljudi, opreme i strojeva konkretnom građevinskom zahvatu iz ovog projekta po pitanju ugradnje, skladištenja, manipulacije i montaže.</t>
  </si>
  <si>
    <t>Izvođač je dužan pridržavati se svih pozitivnih važećih zakona i propisa RH i to naročito Zakona o prostornom uređenju, Zakona o gradnji, Zakona o zaštiti na radu, Zakona o zaštiti od požara, tehničkih propisa, pravilnika i normi.</t>
  </si>
  <si>
    <t xml:space="preserve">Ukoliko opis pojedine stavke dovodi izvoditelja u nedoumicu o načinu izvedbe, treba pravovremeno tražiti objašnjenje od naručitelja. 
</t>
  </si>
  <si>
    <t>Ako tijekom gradnje dođe do promjena, treba prije početka rada tražiti suglasnost Investitora i nadzornog inženjera  i sve to unijeti u građevinski dnevnik uz ovjeru nadzornog inženjera. Odnosno, sve izmjene trebaju biti ugovorene u skladu sa zakonom o javnoj nabavi. Sve više radnje do kojih dođe uslijed promjene načina ili opsega izvedbe, a nisu na spomenuti način utvrđene, upisane i ovjerene, neće se priznati u obračunu.</t>
  </si>
  <si>
    <t xml:space="preserve">Prije izrade ponude izvoditelj može obići i pregledati građevinu zbog ocjene njezinog građevinskog stanja, radova obuhvaćenih troškovnikom, uvjeta organizacije gradilišta, načina i mogućnosti pristupa građevini, mogućnosti zauzimanja javne površine, postave skele, osiguranja ulaza u građevinu i sl.
Neovisno o tome je li izvoditelj obišao građevinu, Naručitelj će smatrati da je izvoditelj obišao i detaljno pregledao lokaciju (zonu obuhvata) i građevinu te je dobro upoznat sa svim uvjetima, faktorima i resursima u odnosu i u svezi s lokacijom ili onim koji mogu utjecati na izvršenje radova te da je na temelju navedenog podnio svoju ponudu.
Stoga odabrani izvoditelj nema pravo zahtijevati povećanje cijene ili drugu naknadu, pozivajući se da u vrijeme davanja ponude nije bio upoznat s okolnostima vezanim uz lokaciju postojeće građevine.
</t>
  </si>
  <si>
    <t xml:space="preserve">Prema tome, ponuđena cijena je konačna cijena za realizaciju pojedine troškovničke stavke i ne može se mijenjati.
</t>
  </si>
  <si>
    <t>Bez obzira na vrstu pogodbe, izvoditelj je obvezan svakodnevno voditi građevinski dnevnik u dva primjerka, a također i građevinsku knjigu, koje će redovito kontrolirati i ovjeravati nadzorni inžinjer, kako bi se uvijek mogle ustanoviti stvarne količine izvedenih radova.</t>
  </si>
  <si>
    <t>Izvođač je dužan izvesti radove previđene projektom i troškovnikom do pune funkcionalnosti koju će utvrditi stručni nadzor i investitor kroz dokumentaciju i zapisnik.</t>
  </si>
  <si>
    <t>Izvođač je dužan čistiti gradilište redovito tijekom građenja, a na kraju treba detaljno (fino) očistiti zidove, podove, vrata, prozore, stijene, stakla i sve druge građevinske predmete, odnosno građevinske proizvode.</t>
  </si>
  <si>
    <t xml:space="preserve">Izvođač je dužan sav višak materijala deponirati na ovlaštenu gradsku deponiju udaljenosti do 10 km te sve uključiti u cijenu (utovar, prijevoz, istovar, trošak deponiranja i sl.). Gradska deponija znači zakonito predviđeno mjesto za deponiranje, odnosno mjesto koje zadovoljava sve potrebne uvjete za deponiranje određene vrste materijala.
Po potrebi i nalogu naručitelja odnosno nadzornog inženjera, koristiti prostor za gradilišnu deponiju unutar parcele. 
</t>
  </si>
  <si>
    <t>Izvođač je dužan o svom trošku osigurati gradilište i građevinu od štetnog utjecaja vremenskih nepogoda. Zimi je potrebno građevinu posve osigurati od mraza, tako da ne dođe do smrzavanja izvedenih dijelova te na taj način do oštećenja.</t>
  </si>
  <si>
    <t>Izvođač je dužan izraditi pomoćna sredstva za rad kao što su skele, oplate, ograde, skladišta, dizalice, dobaviti i postaviti strojeve, alat i ostali potreban pribor te poduzeti sve mjere sigurnosti potrebne da ne dođe do nikakvih smetnji i opasnosti po život i zdravlje prolaznika te zaposlenih radnika i osoblja.</t>
  </si>
  <si>
    <t>Po završetku svih radova na vanjskom razvodu izvođač je dužan ukloniti privremene objekte, očistiti gradilište i sva ostala prekopavanja dovesti u prvobitno stanje, zatim da o svom trošku, odgovarajućim sredstvima čišćenjem, pranjem i sl. dovede cijeli prostor sa instalacijama u potpuno čisto i ispravno stanje i da ih u tom stanju održava do predaje na korištenje. Čišćenja u toku izvođenja radova, kao i završno čišćenje ulaze u cijenu radova. Sav otpadni materijal od čišćenja mora se odvesti sa gradilišta na deponiju.</t>
  </si>
  <si>
    <t xml:space="preserve">Izvođač je dužan, u okviru ugovorene cijene, ugraditi propisan, adekvatan i prema Hrvatskim normama atestiran materijal. Ova obaveza odnosi se na sve dijelove zgrade, konstruktivne i instalacijske sustave, završne obloge, opremu i sve ostale ugrađene materijale.
Izvođač je dužan, u okviru ugovorene cijene, osigurati gradilište od djelovanja više sile i krađe.
Izvođač je u okviru ugovorene cijene dužan izvršiti koordinaciju radova svih kooperanata na način da omogući kontinuirano odvijanje posla i zaštitiu već izvedenih radova.
</t>
  </si>
  <si>
    <t>Kontrolu kvalitete radova vrši izvođač u skladu s tehničkim propisima i hrvatskim normama na koje se isti pozivaju, a koji nadzire stručni nadzor imenovan od investitora.</t>
  </si>
  <si>
    <t>Izvođač će izraditi vremenski plan (gantogram) aktivnosti na gradilištu i njime odrediti dinamiku financiranja, dobave materijala i opreme te završetke svih radova do konačne predaje građevine naručitelju (investitoru). Nadzorni inženjer mora potvrditi isti prije početka radova.</t>
  </si>
  <si>
    <t>Voditelju projekta odnosno Predstavniku Investitora, tijekom izvođenja radova, dopušteno je donositi odluke ili utjecati u izmjenama u odabiru nekonstruktivnih elemenata ili načinu izvedbe nekonstruktivnih detalja po pitanju estetike i cijene. Voditelju projekta odnosno Predstavniku Investitora nisu dopuštene odluke u izmjenama konstruktivnih elemenata ili konstruktivnih detalja.</t>
  </si>
  <si>
    <t xml:space="preserve">Svim sudionicima u građenju je strogo zabranjeno konzumiranje alkohola na gradilištu. Također, istima se zabranjuje vršenje nužde van predviđenih sanitarnih prostorija. Ukoliko se prethodno ne poštuje, voditelj projekta/nadzor će umanjiti vrijednost ispostavljenih radova za određeni paušalni iznos po procjeni Nadzornog inženjera.
</t>
  </si>
  <si>
    <t>Pod nazivom MATERIJAL podrazumijeva se cijena materijala, kako glavnog materijala, tako i pomoćnog, veznog i slično. U tu cijenu uključena je i cijena transportnih troškova bez obzira na prijevozno sredstvo sa svim prijenosima, utovarima i istovarima te uskladištenje i čuvanje na gradilištu.</t>
  </si>
  <si>
    <t>Pod nazivom RAD treba uključiti sav rad, kako glavni, tako i pomoćni koji je potreban da se izvede funkiconalan i tehnički ispravan sustav i građevina u cjelini te sav transport, kao i izrada skele i projekta skele.</t>
  </si>
  <si>
    <t xml:space="preserve">UVJETI ZA OSIGURANJE DNSH PRINCIPA ( „Do no significant harm“ / „ Ne čini značajnu štetu“) </t>
  </si>
  <si>
    <t>Kriteriji za ugovaranje novih uređaja za vodu koji se ugrađuju u javne zgrade moraju biti u skladu s utvrđenim razinama uštede vode s načelima DNSH.
U kontekstu uštede vode za javne zgrade, moraju se ugraditi uređaji za vodu koji su u skladu sa: 
a) slavine za umivaonike i kuhinjske slavine imaju maksimalan protok vode od 6 litara / min; 
(b) tuševi imaju maksimalni protok vode od 8 litara / min; 
(c) WC-i, uključujući apartmane, posude i cisterne, imaju puni volumen ispiranja od najviše 6 litara i maksimalni prosječni volumen ispiranja od 3,5 litara; 
(d) pisoari koriste najviše 2 litre / zdjelu / sat. Pisoari za ispiranje imaju maksimalni puni volumen ispiranja od 1 litre.
Izvođači koji provode obnovu ograničavaju stvaranje otpada u procesima koji se odnose na izgradnju i rušenje u skladu s EU Protokolom o gospodarenju otpadom od gradnje i rušenja i uzimajući u obzir najbolje dostupne tehnike i korištenje selektivnog rušenja kako bi se omogućilo uklanjanje i sigurno rukovanje opasnih tvari i olakšavaju ponovnu upotrebu i visokokvalitetnu reciklažu selektivnim uklanjanjem materijala, koristeći dostupne sustave za sortiranje građevinskog otpada i otpada od rušenja. Građevinski projekti i građevinske tehnike podržavaju kružnost i posebno demonstriraju, pozivajući se na ISO 20887 ili drugi standardi za procjenu rastavljivosti ili prilagodljivosti zgrada, kako oni su dizajnirani da budu učinkovitiji u pogledu resursa, prilagodljivi, fleksibilni i rastavljivi kako bi omogućili ponovnu upotrebu i recikliranje.</t>
  </si>
  <si>
    <t>Od operatora koji provode obnovu morat će se osigurati da građevinski dijelovi i materijali korišteni u obnovi zgrade ne sadrže azbest niti tvari koje izazivaju veliku zabrinutost, kako je utvrđeno na temelju popisa tvari za koje je potrebno odobrenje iz Priloga XIV. Uredbi (EZ) br. 1907/2006.
Od operatora koji provode obnovu morat će se osigurati da građevinski dijelovi i materijali korišteni u zgradi koji mogu doći u kontakt sa stanarima emitiraju manje od 0,06 mg formaldehida po m3 materijala ili komponente i manje od 0,001 mg kategorija 1A i 1B kancerogeni hlapljivi organski spojevi po m3 materijala ili komponente, nakon ispitivanja u skladu s CEN / TS 16516 i ISO 16000-3 ili drugim usporedivim standardiziranim uvjetima ispitivanja i metodom određivanja.</t>
  </si>
  <si>
    <t>Poduzet će se mjere za smanjenje emisije buke, prašine i onečišćujućih tvari tijekom građevinskih radova, sukladno Zakonu o gradnji članku 133. Uređenje gradilišta koji zahtijeva da se na gradilištu predvide i provode mjere zaštite na radu te ostale mjere za zaštitu života i zdravlja ljudi u skladu s posebnim propisima, te kojima se onečišćenje zraka, tla i podzemnih voda te buka svodi na najmanju mjeru. Tako će se prilikom obnove zgrade radovi izvoditi samo u dnevnom razdoblju, svi rastresiti materijali će biti sklonjeni (prekrivanjem ili po potrebi vlaženjem) kako bi se spriječilo rasipanje tijekom kiše i vjetra, a sva uklanjanja i demontaže građevnih elemenata i materijala vršit će tehnikama koje sprečavaju širenje prašine i štetnih tvari na susjedne površine te će se kada je potrebno koristiti zaštitne ograde.</t>
  </si>
  <si>
    <t>List br:</t>
  </si>
  <si>
    <t>Red. br.</t>
  </si>
  <si>
    <t>opis</t>
  </si>
  <si>
    <t>jdm</t>
  </si>
  <si>
    <t xml:space="preserve">kol. </t>
  </si>
  <si>
    <t>jed. cijena</t>
  </si>
  <si>
    <t>ukupna cijena</t>
  </si>
  <si>
    <t>1.</t>
  </si>
  <si>
    <t>PRIPREMNI RADOVI I RADOVI UKLANJANJA</t>
  </si>
  <si>
    <r>
      <rPr>
        <b/>
        <sz val="10"/>
        <rFont val="Arial"/>
        <family val="2"/>
        <charset val="238"/>
      </rPr>
      <t xml:space="preserve">Postavljanje privremenih gradilišnih građevina </t>
    </r>
    <r>
      <rPr>
        <sz val="10"/>
        <rFont val="Arial"/>
        <family val="2"/>
        <charset val="238"/>
      </rPr>
      <t xml:space="preserve">
Postavljanje privremenih gradilišnih građevina (baraka, kontejnera, kemijskih wc-a i sl.), postavljanje zaštitne ograde na za to potrebnim (predviđenim) mjestima, izrada i postavljanje ulazne table gradilišta, postavljanje znakova upozorenja, osiguranje gradilišta od ulaska neovlaštenih osoba i nakon završetka radnog vremena. Stavkom je obuhvaćeno i skladištenje predviđenih materijala. Obračun po kompletu izvedenih radova.</t>
    </r>
  </si>
  <si>
    <t>kpl</t>
  </si>
  <si>
    <r>
      <rPr>
        <b/>
        <sz val="10"/>
        <rFont val="Arial"/>
        <family val="2"/>
        <charset val="238"/>
      </rPr>
      <t xml:space="preserve">Demontaža svih postojećih vertikalnih oluka, diletacijskih i okapnih limova </t>
    </r>
    <r>
      <rPr>
        <sz val="10"/>
        <rFont val="Arial"/>
        <family val="2"/>
        <charset val="238"/>
      </rPr>
      <t xml:space="preserve">
Demontaža svih postojećih vertikalnih oluka, diletacijskih i okapnih limova po vanjskom obodu zgrade i nad ventilacionim kanalima kako bi se mogla izvesti nova toplinska izolacija krova i vanjskih zidova. Stavka obuhvaća demontažu, utovar i odvoz materijala na gradsku deponiju udaljenosti do 20 km. Skela u posebnoj stavci. U cijenu uključiti sav potreban rad i sredstva za rad te sve mjere osiguranja. Obračun po m1 demontiranih limova.</t>
    </r>
  </si>
  <si>
    <r>
      <t>m</t>
    </r>
    <r>
      <rPr>
        <vertAlign val="superscript"/>
        <sz val="9"/>
        <rFont val="Arial"/>
        <family val="2"/>
        <charset val="238"/>
      </rPr>
      <t>1</t>
    </r>
  </si>
  <si>
    <r>
      <rPr>
        <b/>
        <sz val="10"/>
        <rFont val="Arial"/>
        <family val="2"/>
        <charset val="238"/>
      </rPr>
      <t>Čišćenje ravnog krova</t>
    </r>
    <r>
      <rPr>
        <sz val="10"/>
        <rFont val="Arial"/>
        <family val="2"/>
        <charset val="238"/>
      </rPr>
      <t xml:space="preserve">
Čišćenje ravnog krova od postojećeg kamenog oblutka u sloju debljine  3 cm. Stavka obuhvaća čišćenje i skladištenje materijala te ponovno vraćanje istog nakon izrade toplinske i hidroizolacije. Obračun po m2. U cijenu uključiti rad i sve mjere osiguranja. </t>
    </r>
  </si>
  <si>
    <r>
      <t>m</t>
    </r>
    <r>
      <rPr>
        <vertAlign val="superscript"/>
        <sz val="9"/>
        <rFont val="Arial"/>
        <family val="2"/>
        <charset val="238"/>
      </rPr>
      <t>2</t>
    </r>
  </si>
  <si>
    <r>
      <rPr>
        <b/>
        <sz val="10"/>
        <rFont val="Arial"/>
        <family val="2"/>
        <charset val="238"/>
      </rPr>
      <t xml:space="preserve">Demontaža te ponovna montaža svih gromobranskih traka </t>
    </r>
    <r>
      <rPr>
        <sz val="10"/>
        <rFont val="Arial"/>
        <family val="2"/>
        <charset val="238"/>
      </rPr>
      <t xml:space="preserve">
Demontaža te ponovna montaža svih gromobranskih traka na ravnom krovu komplet s betonskim nosačima kako bi se mogla izvesti toplinska i hidroizolacija krova. Prije skidanja gromobranskih traka napraviti snimanje postojećeg stanja na osnovu kojeg će se postaviti nova instalacija. Nakon postave kamena, postojeće gromobranske trake potrebno vratiti na pripadajuće mjesto uključivo sva spajanja i pričvršćivanja. U cijenu uključiti sav potreban rad i sredstva za rad te sve mjere osiguranja. Skela je u posebnoj stavci. Obračun po m1 gromobranskih traka.</t>
    </r>
  </si>
  <si>
    <r>
      <rPr>
        <b/>
        <sz val="10"/>
        <rFont val="Arial"/>
        <family val="2"/>
        <charset val="238"/>
      </rPr>
      <t>Demontaža vanjskih i unutarnjih prozorskih klupčica</t>
    </r>
    <r>
      <rPr>
        <sz val="10"/>
        <rFont val="Arial"/>
        <family val="2"/>
        <charset val="238"/>
      </rPr>
      <t xml:space="preserve">
Demontaža svih postojećih kamenih, limenih i plastičnih  vanjskih prozorskih klupčica i unutarnjih ali samo na pozicijama na kojima se mijenja stolarija. Stavka uključuje  demontažu i odvoz materijala na za to ovlaštenu deponiju udaljenosti do 20 km. Skela u posebnoj stavci. U cijenu uključiti sav potreban rad i sredstva za rad te sve mjere osiguranja. Obračun po m1 demontiranih klupčica.</t>
    </r>
  </si>
  <si>
    <t>a) vanjske klupčice</t>
  </si>
  <si>
    <t>b) unutarnje klupčice</t>
  </si>
  <si>
    <r>
      <rPr>
        <b/>
        <sz val="10"/>
        <rFont val="Arial"/>
        <family val="2"/>
        <charset val="238"/>
      </rPr>
      <t>Demontaža postojeće vanjske drvene stolarije i metalne bravarije</t>
    </r>
    <r>
      <rPr>
        <sz val="10"/>
        <rFont val="Arial"/>
        <family val="2"/>
        <charset val="238"/>
      </rPr>
      <t xml:space="preserve">
Demontaža postojeće drvene stolarije i metalne bravarije koju je potrebno zamijeniti novom. Stavka uključuje demontažu stolarije i bravarije te odvoz šute, demontiranih prozora i vrata na za to ovlaštenu deponiju udaljenosti do 20 km. U cijenu uključiti sav potreban rad i sredstva za rad, potrebnu radnu skelu te sve mjere osiguranja. Obračun po komadu demontiranih vrata ili prozora. 
Prozori se sastoje od više krila.</t>
    </r>
  </si>
  <si>
    <t>a) veličina do 3 m2</t>
  </si>
  <si>
    <t>kom</t>
  </si>
  <si>
    <t>b) veličina od 3 - 5 m2</t>
  </si>
  <si>
    <t>c) veličina preko 5 m2</t>
  </si>
  <si>
    <t>7.</t>
  </si>
  <si>
    <r>
      <rPr>
        <b/>
        <sz val="10"/>
        <rFont val="Arial"/>
        <family val="2"/>
        <charset val="238"/>
      </rPr>
      <t>Demontaža i ponovna montaža vanjskih jedinica klima uređaja</t>
    </r>
    <r>
      <rPr>
        <sz val="10"/>
        <rFont val="Arial"/>
        <family val="2"/>
        <charset val="238"/>
      </rPr>
      <t xml:space="preserve">
Demontaža vanjskih jedinica klima uređaja i njihovih nosača radi izvedbe toplinske izolacije zidova. Klima uređaje demontirati, te ih uskladištiti u zatvoreni prostor do završetka izvedbe radova fasade, a postojeće nosače deponirati na deponiju. Demontirane vanjske klima jedinice uskladištiti na primjeren način - zaštititi od vanjskih utjecaja i čuvati od otuđivanja. Nakon završetka radova fasade, klima uređaje montirati na pripadajuće mjesto na nove nosače prilagođene novoj debljini fasade uključivo elektroinstalaterske radove i kompletan servis sustava za hlađenje i grijanje (čišćenje i punjenje klima jedinica odgovarajućim plinom R410 te puštanje u rad istih) od strane ovlaštenog servisera. </t>
    </r>
  </si>
  <si>
    <r>
      <t xml:space="preserve">U cijenu uračunati sva nova spojna i pričvrsna sredstva, potrebne tiple i vijke koji su prilagođeni novoj debljini fasade i nove cijevi za odvod kondenzata. </t>
    </r>
    <r>
      <rPr>
        <b/>
        <u/>
        <sz val="10"/>
        <rFont val="Arial"/>
        <family val="2"/>
        <charset val="238"/>
      </rPr>
      <t>Nove nosače ugraditi prije početka ljepljenja toplinske izolacije,</t>
    </r>
    <r>
      <rPr>
        <sz val="10"/>
        <rFont val="Arial"/>
        <family val="2"/>
        <charset val="238"/>
      </rPr>
      <t xml:space="preserve"> a vanjske jedinice nakon izrade završnog sloja fasade. Prije demontaže klima uređaja provjeriti ispravnost svakog uređaja te o tome obavijestiti Nadzor. U slučaju da ponovno montirani klima uređaj ne radi ispravno sve troškove popravka i eventualne zamjene s novim uređajem snosi Izvođač radova. U cijenu uključiti rad, skladištenje materijala, potrebnu radnu skelu i sve mjere osiguranja. Obračun po komadu.
</t>
    </r>
  </si>
  <si>
    <t>8.</t>
  </si>
  <si>
    <r>
      <rPr>
        <b/>
        <sz val="10"/>
        <rFont val="Arial"/>
        <family val="2"/>
        <charset val="238"/>
      </rPr>
      <t xml:space="preserve">Demontaža i ponovna montaža postojećih antena </t>
    </r>
    <r>
      <rPr>
        <sz val="10"/>
        <rFont val="Arial"/>
        <family val="2"/>
        <charset val="238"/>
      </rPr>
      <t xml:space="preserve">
Demontaža i ponovna montaža postojećih antena na pročeljima zgrade i s ravnog krova. Stavka uključuje demontažu, skladištenje do završetka radova te ponovnu montažu istih na za to odgovarajuća mjesta ukoliko je potrebno. U cijenu uračunata i sva nova spojna i pričvrsna sredstva, sav potreban rad i sredstva za rad te skladištenje materijala i sve mjere osiguranja. Obračun po komadu.</t>
    </r>
  </si>
  <si>
    <t>9.</t>
  </si>
  <si>
    <r>
      <rPr>
        <b/>
        <sz val="10"/>
        <rFont val="Arial"/>
        <family val="2"/>
        <charset val="238"/>
      </rPr>
      <t>Demontaža i ponovna montaža postojećih rasvjetnih tijela na pročeljima zgrade</t>
    </r>
    <r>
      <rPr>
        <sz val="10"/>
        <rFont val="Arial"/>
        <family val="2"/>
        <charset val="238"/>
      </rPr>
      <t xml:space="preserve">
Demontaža i ponovna montaža postojećih rasvjetnih tijela na pročeljima zgrade. Stavka uključuje demontažu, skladištenje do završetka radova te ponovnu montažu istih na za to odgovarajuća mjesta. Uključiti i elektroinstalaterske radove sva nova spojna i pričvrsna sredstva, potrebne tiple i vijke koji su prilagođeni novoj debljini fasade. Rasvjetna tijela i kablove zaštiti od oštećenja. U cijenu uključiti rad, skladištenje materijala i sve mjere osiguranja. Skela u posebnoj stavci. Obračun po komadu.</t>
    </r>
  </si>
  <si>
    <t>10.</t>
  </si>
  <si>
    <r>
      <rPr>
        <b/>
        <sz val="10"/>
        <rFont val="Arial"/>
        <family val="2"/>
        <charset val="238"/>
      </rPr>
      <t>Demontaža i ponovna montaža držača zastave</t>
    </r>
    <r>
      <rPr>
        <sz val="10"/>
        <rFont val="Arial"/>
        <family val="2"/>
        <charset val="238"/>
      </rPr>
      <t xml:space="preserve">
Demontaža držača zastave na ulaznom pročelju u prizemlju zgrade. Stavka uključuje demontažu, AKZ zaštitu nosača (2 premaza) i bojenje završnom bojom (2 premaza), skladištenje do završetka radova te ponovnu montažu istog na za to odgovarajuće mjesto. U cijenu uključiti rad, skladištenje materijala i sve mjere osiguranja. Skela u posebnoj stavci. Obračun po komadu.</t>
    </r>
  </si>
  <si>
    <t>11.</t>
  </si>
  <si>
    <r>
      <rPr>
        <b/>
        <sz val="10"/>
        <rFont val="Arial"/>
        <family val="2"/>
        <charset val="238"/>
      </rPr>
      <t>Demontaža natpisne ploče</t>
    </r>
    <r>
      <rPr>
        <sz val="10"/>
        <rFont val="Arial"/>
        <family val="2"/>
        <charset val="238"/>
      </rPr>
      <t xml:space="preserve">
Demontaža natpisne ploče koja se nalazi pored ulaza u zgradu. Ploča je kamena dimenzija cca 0,60 x 0,30 m. Stavka uključuje demontažu, odgovarajuće čišćenje, skladištenje do završetka radova te ponovnu montažu nakon izvedbe toplinske izolacije. Uključiti i sva nova pričvrsna sredstva. U cijenu uključiti rad, skladištenje materijala i sve mjere osiguranja. Skela u posebnoj stavci. Obračun po komadu.</t>
    </r>
  </si>
  <si>
    <t>12.</t>
  </si>
  <si>
    <r>
      <rPr>
        <b/>
        <sz val="10"/>
        <rFont val="Arial"/>
        <family val="2"/>
        <charset val="238"/>
      </rPr>
      <t>Demontaža kućnog broja i ploče s nazivom ulice</t>
    </r>
    <r>
      <rPr>
        <sz val="10"/>
        <rFont val="Arial"/>
        <family val="2"/>
        <charset val="238"/>
      </rPr>
      <t xml:space="preserve">
Demontaža kućnog broja i ploče s nazivom ulice koje se nalazi pored ulaza u zgradu. Dimenzija kućnog broja cca 10x10 cm, ploča s nazivom ulice dimenzija cca20x50cm. Stavka uključuje demontažu, odgovarajuće čišćenje, skladištenje do završetka radova te ponovnu montažu nakon izvedbe toplinske izolacije. Uključiti i sva nova pričvrsna sredstva. U cijenu uključiti rad, skladištenje materijala i sve mjere osiguranja. Skela u posebnoj stavci. Obračun po komadu.</t>
    </r>
  </si>
  <si>
    <t>a) kućni broj</t>
  </si>
  <si>
    <t>b) ploča s nazivom ulice</t>
  </si>
  <si>
    <t>13.</t>
  </si>
  <si>
    <r>
      <t xml:space="preserve">Demontaža i ponovna montaža interfona 
</t>
    </r>
    <r>
      <rPr>
        <sz val="10"/>
        <rFont val="Arial"/>
        <family val="2"/>
        <charset val="238"/>
      </rPr>
      <t>Demontaža i ponovna montaža interfona u prizemlju zgrade od ulaznih vrata.</t>
    </r>
    <r>
      <rPr>
        <b/>
        <sz val="10"/>
        <rFont val="Arial"/>
        <family val="2"/>
        <charset val="238"/>
      </rPr>
      <t xml:space="preserve"> </t>
    </r>
    <r>
      <rPr>
        <sz val="10"/>
        <rFont val="Arial"/>
        <family val="2"/>
        <charset val="238"/>
      </rPr>
      <t>Stavka uključuje demontažu, skladištenje do završetka radova te ponovnu montažu istog na za to odgovarajuće mjesto. Uključiti i elektroinstalaterske radove i sva nova spojna i pričvrsna sredstva. Interfon i kablove zaštiti od oštećenja. U cijenu uključiti rad, skladištenje materijala i sve mjere osiguranja. Skela je u posebnoj stavci. Obračun po komadu.</t>
    </r>
  </si>
  <si>
    <t>14.</t>
  </si>
  <si>
    <r>
      <rPr>
        <b/>
        <sz val="10"/>
        <rFont val="Arial"/>
        <family val="2"/>
        <charset val="238"/>
      </rPr>
      <t xml:space="preserve">Obijanje postojeće žbuke </t>
    </r>
    <r>
      <rPr>
        <sz val="10"/>
        <rFont val="Arial"/>
        <family val="2"/>
        <charset val="238"/>
      </rPr>
      <t xml:space="preserve">
Obijanje postojeće žbuke na pročeljima zgrade debljine 1-3 cm koja je u lošem stanju na mjestima gdje je to potrebno. Žbuku treba obiti do čvrste podloge, a nakon toga otprašiti. Potrebnu površinu obijanja usuglasiti s Nadzornim inženjerom. Stavka obuhvaća sav potreban rad i sredstva za rad te odvoz šute na deponiju udaljenosti do 20 km. Skela u posebnoj stavci. Obračun po m2 stvarno obijene i odvežene šute.</t>
    </r>
  </si>
  <si>
    <t>15.</t>
  </si>
  <si>
    <r>
      <rPr>
        <b/>
        <sz val="10"/>
        <color indexed="8"/>
        <rFont val="Arial"/>
        <family val="2"/>
        <charset val="238"/>
      </rPr>
      <t>Demontaža limenog pokrova iznad stubišta</t>
    </r>
    <r>
      <rPr>
        <sz val="10"/>
        <color indexed="8"/>
        <rFont val="Arial"/>
        <family val="2"/>
        <charset val="238"/>
      </rPr>
      <t xml:space="preserve">
Demontaža i skidanje postojećeg pokrova od trapeznog lima s krova iznad stubišta sa sjevernog pročelja objekta, uključujući dotrajale krovne letve. Tijekom izvedbe radova moraju se osigurati sigurnosne mjere za korisnike građevine; mjere zaštite od padova, kiše, vjetrova i sl. Stavka uključuje demontažu, utovar i odvoz materijala na deponiju udaljenosti do 20 km. U cijenu uključiti rad, potrebnu radnu skelu i sve mjere osiguranja. Obračun po m</t>
    </r>
    <r>
      <rPr>
        <vertAlign val="superscript"/>
        <sz val="10"/>
        <color indexed="8"/>
        <rFont val="Arial"/>
        <family val="2"/>
        <charset val="238"/>
      </rPr>
      <t>2</t>
    </r>
    <r>
      <rPr>
        <sz val="10"/>
        <color indexed="8"/>
        <rFont val="Arial"/>
        <family val="2"/>
        <charset val="238"/>
      </rPr>
      <t xml:space="preserve"> demontirane površine.</t>
    </r>
  </si>
  <si>
    <r>
      <t>m</t>
    </r>
    <r>
      <rPr>
        <vertAlign val="superscript"/>
        <sz val="10"/>
        <rFont val="Arial"/>
        <family val="2"/>
        <charset val="238"/>
      </rPr>
      <t>2</t>
    </r>
  </si>
  <si>
    <t>16.</t>
  </si>
  <si>
    <r>
      <rPr>
        <b/>
        <sz val="10"/>
        <rFont val="Arial"/>
        <family val="2"/>
        <charset val="238"/>
      </rPr>
      <t>Doprema, montaža, demontaža i otprema radne dizalice</t>
    </r>
    <r>
      <rPr>
        <sz val="10"/>
        <rFont val="Arial"/>
        <family val="2"/>
        <charset val="238"/>
      </rPr>
      <t xml:space="preserve">
Doprema, montaža, demontaža i otprema radne dizalice s mogućnošću dizanja i spuštanja na visinu od 48 m za potrebe rekonstrukcije ravnog krova i ostalih radova. Radna platforma služi za dizanje i spuštanje potrebnog materijala, šute i dr. Obračun po komadu.</t>
    </r>
  </si>
  <si>
    <t>17.</t>
  </si>
  <si>
    <r>
      <rPr>
        <b/>
        <sz val="10"/>
        <rFont val="Arial"/>
        <family val="2"/>
        <charset val="238"/>
      </rPr>
      <t>Demontaža raznih metalnih dijelova</t>
    </r>
    <r>
      <rPr>
        <sz val="10"/>
        <rFont val="Arial"/>
        <family val="2"/>
        <charset val="238"/>
      </rPr>
      <t xml:space="preserve">
Demontaža raznih metalnih dijelova na zidovima i krovovima. Stavka obuhvaća demontažu, iznošenje iz građevine, utovar i odvoz materijala na gradsku deponiju, troškove deponiranja u komunalnom poduzeću, te sav rad i sredstva za rad. Troškove deponiranja snosi izvođač
Obračun po komadu demontiranog držača. EVANTUALNIM DOGOVOROM SA VLASNIKOM, NOSAČ SE MOŽE PREDATI ISTOM.
</t>
    </r>
  </si>
  <si>
    <t>18.</t>
  </si>
  <si>
    <r>
      <rPr>
        <b/>
        <sz val="10"/>
        <rFont val="Arial"/>
        <family val="2"/>
        <charset val="238"/>
      </rPr>
      <t xml:space="preserve">Otprašivanje svih zidova i stropova </t>
    </r>
    <r>
      <rPr>
        <sz val="10"/>
        <rFont val="Arial"/>
        <family val="2"/>
        <charset val="238"/>
      </rPr>
      <t xml:space="preserve">
Otprašivanje svih vanjskih zidova i stropova istaka-balkona, terasa, nadstrešnica iznad ulaza, nakon svih obijanja, a prije nanošenja impregnacije. Stavka obuhvaća sav potreban rad i sredstva za rad te potrebnu radnu skelu. Prilikom izvođenja radova obvezno zaštiti PVC stolariju koja se ne mijenja. Obračun po m2 stvarno oprašenih površina</t>
    </r>
  </si>
  <si>
    <t>2.</t>
  </si>
  <si>
    <t>IZOLATERSKI RADOVI</t>
  </si>
  <si>
    <t>NEPROHODNI RAVNI KROV - mehanički učvršćen</t>
  </si>
  <si>
    <r>
      <rPr>
        <b/>
        <sz val="10"/>
        <rFont val="Arial"/>
        <family val="2"/>
        <charset val="238"/>
      </rPr>
      <t xml:space="preserve">Dobava i izrada parne brane </t>
    </r>
    <r>
      <rPr>
        <sz val="10"/>
        <rFont val="Arial"/>
        <family val="2"/>
        <charset val="238"/>
      </rPr>
      <t xml:space="preserve">
Dobava i izrada parne brane od sintetičke folije na bazi polietilena visoke gustoće, d=0,20 mm. Folija se slobodno polaže na podlogu i spaja samoljepljivom trakom. U cijenu uključiti sav potreban rad i materijal te sve mjere osiguranja.
Obračun po tlocrtnoj površini po m2.</t>
    </r>
  </si>
  <si>
    <r>
      <rPr>
        <b/>
        <sz val="10"/>
        <rFont val="Arial"/>
        <family val="2"/>
        <charset val="238"/>
      </rPr>
      <t>Dobava i ugradnja toplinske izolacije za ravni krov</t>
    </r>
    <r>
      <rPr>
        <sz val="10"/>
        <rFont val="Arial"/>
        <family val="2"/>
        <charset val="238"/>
      </rPr>
      <t xml:space="preserve">
Dobava i ugradnja toplinske izolacije od tvrde kamene vune namjenjene za izolaciju ravnog neprohodnog krova ukupne debljine </t>
    </r>
    <r>
      <rPr>
        <b/>
        <sz val="10"/>
        <rFont val="Arial"/>
        <family val="2"/>
        <charset val="238"/>
      </rPr>
      <t>d=10 cm</t>
    </r>
    <r>
      <rPr>
        <sz val="10"/>
        <rFont val="Arial"/>
        <family val="2"/>
        <charset val="238"/>
      </rPr>
      <t>.</t>
    </r>
    <r>
      <rPr>
        <b/>
        <sz val="10"/>
        <rFont val="Arial"/>
        <family val="2"/>
        <charset val="238"/>
      </rPr>
      <t xml:space="preserve"> </t>
    </r>
    <r>
      <rPr>
        <sz val="10"/>
        <rFont val="Arial"/>
        <family val="2"/>
        <charset val="238"/>
      </rPr>
      <t xml:space="preserve">Prilikom postavljanja izolacije pratiti postojeće padove ravnog krova. Tehničke karakteristike koje minimalno moraju ispunjavati izolacijski sustav su: klasa negorivosti - A1 i koeficijent toplinske provodljivosti - </t>
    </r>
    <r>
      <rPr>
        <b/>
        <sz val="10"/>
        <rFont val="Arial"/>
        <family val="2"/>
        <charset val="238"/>
      </rPr>
      <t>0,035 W/mK</t>
    </r>
    <r>
      <rPr>
        <sz val="10"/>
        <rFont val="Arial"/>
        <family val="2"/>
        <charset val="238"/>
      </rPr>
      <t>.U cijenu uključiti sav potreban rad i materijal te sve mjere osiguranja. Obračun po m2.</t>
    </r>
  </si>
  <si>
    <t>3.</t>
  </si>
  <si>
    <r>
      <rPr>
        <b/>
        <sz val="10"/>
        <rFont val="Arial"/>
        <family val="2"/>
        <charset val="238"/>
      </rPr>
      <t>Dobava materijala i izrada hidroizolacije na bazi TPO-a</t>
    </r>
    <r>
      <rPr>
        <sz val="10"/>
        <rFont val="Arial"/>
        <family val="2"/>
        <charset val="238"/>
      </rPr>
      <t xml:space="preserve">
Dobava materijala i izrada hidroizolacije na bazi TPO-a - višeslojne sintetičke krovne mebrane armirane poliesterskom mrežicom, UV stabiliziranom, debljine 1,8 mm. Trake se polažu direktno na kamenu vunu odnosno geotekstil. Mehaničko pričvršćenje izvodi se nehrđajućim vijcima sa širokom podložnom pločicom od 8 kom/m2. Spojevi se obrađuju toplinskim ili kemijskim putem sa širinom spoja od min. 40 mm i preklopom traka min. 10 cm u skladu s propisanim normama od strane proizvođača trake. Hidroizolacija se na detaljima učvršćuje plastificiranim limovima istog proizvođača i hermetizira po potrebi poliuretanskim kitovima. Kvaliteta ugrađene hidroizolacije dokazuje se ispitivanjem vodenom probom u trajanju minimalno 24 sata, a predaje upisom u građevinski dnevnik. U cijenu uključiti sav potreban rad i materijal te sve mjere osiguranja. Obračun po tlocrtnoj površini po m2.</t>
    </r>
  </si>
  <si>
    <t>4.</t>
  </si>
  <si>
    <r>
      <rPr>
        <b/>
        <sz val="10"/>
        <rFont val="Arial"/>
        <family val="2"/>
        <charset val="238"/>
      </rPr>
      <t>Dobava i ugradnja slivnika</t>
    </r>
    <r>
      <rPr>
        <sz val="10"/>
        <rFont val="Arial"/>
        <family val="2"/>
        <charset val="238"/>
      </rPr>
      <t xml:space="preserve">
Dobava i ugradnja slivnika od tvrdog PVC-a promjera  Ø 110-160 mm, s pripadajućom manžetom za priključak na hidroizolaciju uključujući brtvu i kišnu rešetku. Veličinu prilagoditi visini postojećih i novih slojeva izolacije ravnog neprohodnog krova. U cijenu uključiti sav potreban rad i materijal, transport, te sve mjere osiguranja. Obračun po komadu ugrađenog slivnika. </t>
    </r>
  </si>
  <si>
    <t>5.</t>
  </si>
  <si>
    <r>
      <rPr>
        <b/>
        <sz val="10"/>
        <rFont val="Arial"/>
        <family val="2"/>
        <charset val="238"/>
      </rPr>
      <t>Dobava i montaža odzračnika</t>
    </r>
    <r>
      <rPr>
        <sz val="10"/>
        <rFont val="Arial"/>
        <family val="2"/>
        <charset val="238"/>
      </rPr>
      <t xml:space="preserve">
Dobava i montaža odzračnika promjera 200 mm, izrađenih od tvrdog PVC-a s mogućnošću demontaže. U cijenu uključitit sav potreban rad i materijal te sve mjere osiguranja. Obračun po komadu ugrađenog odzračnika.</t>
    </r>
  </si>
  <si>
    <t>6.</t>
  </si>
  <si>
    <r>
      <rPr>
        <b/>
        <sz val="10"/>
        <rFont val="Arial"/>
        <family val="2"/>
        <charset val="238"/>
      </rPr>
      <t>Dobava i postava vertikalne hidroizolacije</t>
    </r>
    <r>
      <rPr>
        <sz val="10"/>
        <rFont val="Arial"/>
        <family val="2"/>
        <charset val="238"/>
      </rPr>
      <t xml:space="preserve">
Dobava i postava vertikalne hidroizolacije kao u stavci 2.3 na prodorima dimnjaka, ventilacionih kanala i strojarnice. Vertikalna hidroizolacija se podiže 40 cm iznad kote gotovog krova uz obod dimnjaka, ventilacionih kanala i strojarnice. U cijenu uključiti sav potreban rad i materijal, uključivo preklopi, te sve mjere osiguranja. Obračun po m1.</t>
    </r>
  </si>
  <si>
    <r>
      <rPr>
        <b/>
        <sz val="10"/>
        <rFont val="Arial"/>
        <family val="2"/>
        <charset val="238"/>
      </rPr>
      <t>Dobava i postava vertikalne hidroizolacije</t>
    </r>
    <r>
      <rPr>
        <sz val="10"/>
        <rFont val="Arial"/>
        <family val="2"/>
        <charset val="238"/>
      </rPr>
      <t xml:space="preserve">
Dobava i postava vertikalne hidroizolacije kao u stavci 2.6. oko odzračnika i raznih cijevi na ravnom krovu. Promjer cijevi od 20-40 cm. U cijenu uključiti sav potreban rad i materijal te sve mjere osiguranja. Obračun po komadu.</t>
    </r>
  </si>
  <si>
    <r>
      <rPr>
        <b/>
        <sz val="10"/>
        <rFont val="Arial"/>
        <family val="2"/>
        <charset val="238"/>
      </rPr>
      <t>Dobava izrada i postava okapnih profiliranih traka</t>
    </r>
    <r>
      <rPr>
        <sz val="10"/>
        <rFont val="Arial"/>
        <family val="2"/>
        <charset val="238"/>
      </rPr>
      <t xml:space="preserve">
Dobava materijala, izrada i postava okapnih profiliranih traka od plastificiranog lima d=1,2 mm na koji se spaja horizontalna folija holkerima 50x50 mm. Limovi se učvršćuju udarnim tiplama na razmaku 15-25 cm. U cijenu uključiti sav potreban rad i materijal te sve mjere osiguranja. Obračun po m1.</t>
    </r>
  </si>
  <si>
    <t>a) kutni učvršćujući lim (holker) r.š. 10 cm</t>
  </si>
  <si>
    <t>b) okapnice r.š. do 25 cm</t>
  </si>
  <si>
    <t>c) završna zidna letvica (putz-lajsna) r.š. 7 cm</t>
  </si>
  <si>
    <r>
      <rPr>
        <b/>
        <sz val="10"/>
        <rFont val="Arial"/>
        <family val="2"/>
        <charset val="238"/>
      </rPr>
      <t xml:space="preserve">Dobava i izvedba kitanja spoja </t>
    </r>
    <r>
      <rPr>
        <sz val="10"/>
        <rFont val="Arial"/>
        <family val="2"/>
        <charset val="238"/>
      </rPr>
      <t xml:space="preserve">
Dobava i izvedba kitanja spoja zida i lima te eventualnih pukotina u zidu trajnoelastičnim kitom na bazi poliuretana uz prethodno čišćenje podloge od nevezanih čestica i nanošenje odgovarajućeg primer-a. U cijenu uključiti sav potreban rad i materijal te sve mjere osiguranja. Obračun po m1.</t>
    </r>
  </si>
  <si>
    <r>
      <rPr>
        <b/>
        <sz val="10"/>
        <rFont val="Arial"/>
        <family val="2"/>
        <charset val="238"/>
      </rPr>
      <t>Dobava i postava geotekstila</t>
    </r>
    <r>
      <rPr>
        <sz val="10"/>
        <rFont val="Arial"/>
        <family val="2"/>
        <charset val="238"/>
      </rPr>
      <t xml:space="preserve">
Dobava i postava razdjelnog i zaštitnog sloja netkanog tekstila (filc-geotekstil). Gustoča 300 g/m2, s preklopom od 15 cm u svrhu razdvajanja hidroizolacije i zaštitnog sloja - šljunka (riječni oblutak). U cijenu uključiti sav potreban rad i materijal te sve mjere osiguranja. Obračun po m2 tlocrtne površine.</t>
    </r>
  </si>
  <si>
    <r>
      <rPr>
        <b/>
        <sz val="10"/>
        <rFont val="Arial"/>
        <family val="2"/>
        <charset val="238"/>
      </rPr>
      <t xml:space="preserve">Dobava i ugradnja riječnog oblutka </t>
    </r>
    <r>
      <rPr>
        <sz val="10"/>
        <rFont val="Arial"/>
        <family val="2"/>
        <charset val="238"/>
      </rPr>
      <t xml:space="preserve">
Dobava i ugradnja riječnog oblutka veličine zrna 16-32 mm preko ranije postavljenog geotekstila i postojećeg kamena. Potrebna debljina ugradnje novog sloja je 2 cm. Ukupna visina oblutka posotjećeg i novog treba biti min 5cm. U cijenu uključiti sav potreban rad i materijal te sve mjere osiguranja. Obračun po m3 ugrađenog kamena.</t>
    </r>
  </si>
  <si>
    <t>m3</t>
  </si>
  <si>
    <t>LIMARSKI RADOVI</t>
  </si>
  <si>
    <r>
      <rPr>
        <b/>
        <sz val="10"/>
        <rFont val="Arial"/>
        <family val="2"/>
        <charset val="238"/>
      </rPr>
      <t>Izrada i montaža aluminijskih plastificiranih prozorskih klupčica</t>
    </r>
    <r>
      <rPr>
        <sz val="10"/>
        <rFont val="Arial"/>
        <family val="2"/>
        <charset val="238"/>
      </rPr>
      <t xml:space="preserve">
Izrada i montaža aluminijskih plastificiranih prozorskih klupčica u bijeloj boji RAL 9010 razvijene širine do 30 cm, debljine 2 mm s bočnim završecima. Klupčice postaviti odmah po završetku ljepljenja vanjske toplinske izolacije, a prije nanošenja ljepila i završnog sloja fasade uz dogovor s izvođačem fasaderskih radova. Ugradnju izvesti odgovarajućom poliuretanskom pjenom uključujući i sva potrebna silikoniranja spojeva. Klupčice moraju biti istaknute 4 cm u odnosu na završni sloj fasade. Sve dimenzije uzeti na licu mjesta. Stavka obuhvaća sav potreban rad i materijal. Skela je u posebnoj stavci. Obračun po m1 ugrađenih prozorskih klupčica.</t>
    </r>
  </si>
  <si>
    <r>
      <rPr>
        <b/>
        <sz val="10"/>
        <rFont val="Arial"/>
        <family val="2"/>
        <charset val="238"/>
      </rPr>
      <t>Izrada i montaža okapnih limova na ravnom krovu</t>
    </r>
    <r>
      <rPr>
        <sz val="10"/>
        <rFont val="Arial"/>
        <family val="2"/>
        <charset val="238"/>
      </rPr>
      <t xml:space="preserve">
Izrada i montaža okapnih limova na ravnom krovu po vanjskim rubovima zgrade. Lim je pocinčani bojani tamno crvene boje RAL 3003, debljine 0,55mm, r.š. 35 cm. Postavlja se na mjesto prethodno demontiranog lima. Sve dimenzije uzeti na licu mjesta. Stavka obuhvaća sav potreban rad i materijal. Skela u posebnoj stavci. Obračun po m1 ugrađenog okapnog lima.</t>
    </r>
  </si>
  <si>
    <r>
      <rPr>
        <b/>
        <sz val="10"/>
        <rFont val="Arial"/>
        <family val="2"/>
        <charset val="238"/>
      </rPr>
      <t>Izrada i montaža okapnih limova nad ventilacionim kanalima i dimnjacima</t>
    </r>
    <r>
      <rPr>
        <sz val="10"/>
        <rFont val="Arial"/>
        <family val="2"/>
        <charset val="238"/>
      </rPr>
      <t xml:space="preserve">
Izrada i montaža okapnih limova nad ventilacionim kanalima i dimnjacima. Lim je pocinčani bojani tamno crvene boje RAL 3003, debljine 0,55mm, r.š. 70 cm. Postavlja se na mjesto prethodno demontiranog lima. Sve dimenzije uzeti na licu mjesta. Stavka obuhvaća sav potreban rad i materijal. Skela u posebnoj stavci. Obračun po m1 ugrađenog okapnog lima.</t>
    </r>
  </si>
  <si>
    <r>
      <rPr>
        <b/>
        <sz val="10"/>
        <rFont val="Arial"/>
        <family val="2"/>
        <charset val="238"/>
      </rPr>
      <t>Dobava, izrada i montaža vertikalnih oluka</t>
    </r>
    <r>
      <rPr>
        <sz val="10"/>
        <rFont val="Arial"/>
        <family val="2"/>
        <charset val="238"/>
      </rPr>
      <t xml:space="preserve">
Izrada, doprema i montaža vertikalnih oluka kružnog presjeka (kao postojeći). Odvodne cijevi učvršćene su na zid odgovarajućim obujmicama. Obujmice dolaze na razmaku od 1,00 m. Vertikalne odvodne cijevi su kružnog oblika Ø 110-125 mm i pocinčanog  bojanog lima (boja po izboru investitora) deb. 0,55 mm. Stavka obuhvaća i izradu koljena ne mjestima gdje je potrebno, te sabirne kotliće na spoju prodora vode kroz atiku ravnog krova i vertikalnog oluka, potrebnu skelu, sav potrebni spojni materijal, sav rad i sredstva za rad. </t>
    </r>
  </si>
  <si>
    <r>
      <rPr>
        <b/>
        <sz val="10"/>
        <rFont val="Arial"/>
        <family val="2"/>
        <charset val="238"/>
      </rPr>
      <t>Dobava i ugradnja limenih poklopaca</t>
    </r>
    <r>
      <rPr>
        <sz val="10"/>
        <rFont val="Arial"/>
        <family val="2"/>
        <charset val="238"/>
      </rPr>
      <t xml:space="preserve">
Dobava i ugradnja limenih poklopaca koji se ugrađuju umjesto postojećih kao zaštita za metalne držače. Poklopci (kape) su dimenzija 20x10 cm. Lim je pocinčani bojani tamnocrvene boje RAL 3003, debljine 0,55 mm. Stavka obuhvaća sav potreban rad i materijal. Skela u posebnoj stavci. Obračun po komadu ugrađene kape.</t>
    </r>
  </si>
  <si>
    <r>
      <rPr>
        <b/>
        <sz val="10"/>
        <rFont val="Arial"/>
        <family val="2"/>
        <charset val="238"/>
      </rPr>
      <t xml:space="preserve">Izrada i montaža limenog pokrova kosog krova iznad stubišta </t>
    </r>
    <r>
      <rPr>
        <sz val="10"/>
        <rFont val="Arial"/>
        <family val="2"/>
        <charset val="238"/>
      </rPr>
      <t xml:space="preserve">
Izrada, doprema i montaža limenog pokrova kosog krova na sjevernom pročelju objekta iznad stubišta. Novi pokrov kosog krova izvesti od trapeznog lima s filcom. Lim je pocinčani, bojani tamno crvene boje RAL 3003, debljine 0,55 mm. Sve dimenzije uzeti na licu mjesta. Stavka obuhvaća sav potreban rad i materijal. Skela je u posebnoj stavci. Obračun po m</t>
    </r>
    <r>
      <rPr>
        <vertAlign val="superscript"/>
        <sz val="10"/>
        <rFont val="Arial"/>
        <family val="2"/>
        <charset val="238"/>
      </rPr>
      <t>2</t>
    </r>
    <r>
      <rPr>
        <sz val="10"/>
        <rFont val="Arial"/>
        <family val="2"/>
        <charset val="238"/>
      </rPr>
      <t xml:space="preserve"> površine kosog krova i nadstrešnice.</t>
    </r>
  </si>
  <si>
    <r>
      <rPr>
        <b/>
        <sz val="10"/>
        <rFont val="Arial"/>
        <family val="2"/>
        <charset val="238"/>
      </rPr>
      <t xml:space="preserve">Izrada i montaža okapnih limova na zabatnim zidovima </t>
    </r>
    <r>
      <rPr>
        <sz val="10"/>
        <rFont val="Arial"/>
        <family val="2"/>
        <charset val="238"/>
      </rPr>
      <t xml:space="preserve">
Izrada i montaža okapnih limova na zabatnim zidovima. Lim je pocinčani bojani debljine 0,55 mm, r.š. do 40-60 cm. Postavlja se na mjesto postojećih demontiranih limova. Sve dimenzije uzeti na licu mjesta. Stavka obuhvaća sav potreban rad i materijal te potrebnu radnu skelu. Obračun po m1 ugrađenog okapnog lima.</t>
    </r>
  </si>
  <si>
    <r>
      <rPr>
        <b/>
        <sz val="10"/>
        <rFont val="Arial"/>
        <family val="2"/>
        <charset val="238"/>
      </rPr>
      <t>Izrada i montaža vjetar lasjni na zabatnim zidovima</t>
    </r>
    <r>
      <rPr>
        <sz val="10"/>
        <rFont val="Arial"/>
        <family val="2"/>
        <charset val="238"/>
      </rPr>
      <t xml:space="preserve">
Izrada i montaža vjetar lasjni na zabatnim zidovima na krovu iznad stubišta. Lim je pocinčani bojani debljine 0,55 mm, r.š. do 30-45 cm. Sve dimenzije uzeti na licu mjesta. Stavka obuhvaća sav potreban rad i materijal te potrebnu radnu skelu. Obračun po m1 ugrađenih vjetar lajsni.</t>
    </r>
  </si>
  <si>
    <r>
      <rPr>
        <b/>
        <sz val="10"/>
        <rFont val="Arial"/>
        <family val="2"/>
        <charset val="238"/>
      </rPr>
      <t>Dobava, izrada i montaža limenih kapa za dimnjake dimenzije 65x135cm</t>
    </r>
    <r>
      <rPr>
        <sz val="10"/>
        <rFont val="Arial"/>
        <family val="2"/>
        <charset val="238"/>
      </rPr>
      <t xml:space="preserve">
Izrada i montaža limenih kapa  dimenzije 65x135cm nad dimnjacima dimenzije 55x125cm. Lim je pocinčani bojani, boja iz RAL ton karte prema izboru Investitora, debljine 0,55mm, r.š. 100 cm. Postavlja se na mjesto prethodno demontiranih starih limenih kapa dimnjaka. Sve dimenzije uzeti na licu mjesta. Stavka obuhvaća sav potreban rad i materijal. Skela u posebnoj stavci. Obračun po m1 ugrađenog okapnog lima.</t>
    </r>
  </si>
  <si>
    <t>ELEKTRIČARSKI RADOVI</t>
  </si>
  <si>
    <r>
      <rPr>
        <b/>
        <sz val="10"/>
        <rFont val="Arial"/>
        <family val="2"/>
        <charset val="238"/>
      </rPr>
      <t xml:space="preserve">Ispitivanje instalacije sustava zaštite od djelovanja munje </t>
    </r>
    <r>
      <rPr>
        <sz val="10"/>
        <rFont val="Arial"/>
        <family val="2"/>
        <charset val="238"/>
      </rPr>
      <t xml:space="preserve">
Ispitivanje, mjerenje i izdavanje atesta za gromobransku instalaciju. Ispitivanje instalacije sustava zaštite od djelovanja munje nakon rekonstrukcije te izdavanje protokola i izrada revizione knjige ispitivanja zaštite od munje. Ispitivanje instalacije mora obaviti ovlaštena osoba. U cijenu uključiti sav potreban rad i materijal. Obračun po kompletu. U cijenu uključiti sav potreban rad i materijal. Obračun po komadu.</t>
    </r>
  </si>
  <si>
    <r>
      <rPr>
        <b/>
        <sz val="10"/>
        <rFont val="Arial"/>
        <family val="2"/>
        <charset val="238"/>
      </rPr>
      <t xml:space="preserve">Izrada i montaža novih mjernih mjesta za uzemljenje </t>
    </r>
    <r>
      <rPr>
        <sz val="10"/>
        <rFont val="Arial"/>
        <family val="2"/>
        <charset val="238"/>
      </rPr>
      <t xml:space="preserve">
Izrada i montaža novih mjernih mjesta za uzemljenje na pročeljima zgrade na mjestima gdje su se već nalazili postojeći. Izvođenje izvršiti u dogovoru s fasaderskim radovima. Stavka obuhvaća sav potreban rad i materijal za izradu mjernog mjesta te potrebnu radnu skelu. Obračun po komadu.</t>
    </r>
  </si>
  <si>
    <t>STOLARSKI RADOVI</t>
  </si>
  <si>
    <r>
      <rPr>
        <b/>
        <sz val="10"/>
        <rFont val="Arial"/>
        <family val="2"/>
        <charset val="238"/>
      </rPr>
      <t>Ugradnja PVC stolarije</t>
    </r>
    <r>
      <rPr>
        <sz val="10"/>
        <rFont val="Arial"/>
        <family val="2"/>
        <charset val="238"/>
      </rPr>
      <t xml:space="preserve">
PVC stolariju izvesti od PVC profila s prekinutim toplinskim mostom, brtvljenu sa svim fazonskim komadima. PVC profili moraju imati mogućnost skupljanja i drenaže kondenzata, s vanjskom zaštitom od sunca (roletama). Ustakljenje izvesti trostrukim IZO staklom (4/16/4/16/4) s plinovitim punjenjem, low-e premazom i trostrukim brtvljenjem s definiranim maximalnim koeficijentom prolaska topline za cijeli prozor Uw=1,00 W/m2K, dok je koeficijent za staklo jednak Ug=0,70 W/m2K. Ugradnju stolarije izvoditi isključivo RAL načinom ugradnje gdje se koriste posebne brtvene trake namjenjene isključivo za takav način brtvljenja.Boja profila stolarije i roleta RAL9010-bijela prema RAL ton karti u dogovoru s Investitorom i Nadzornim Inženjerom. 
</t>
    </r>
  </si>
  <si>
    <t>U cijenu uključiti izradu, transport do gradilišta, ugradnju, sav potreban okov (uključivo kvake, cilindre, brave, ključeve, i dr.), okov za otklopna krila (komplet okov za otklopno prozorsko krilo - ručka s kutnim prijenosnikom, škare, šipka (duljina za otvaranje na visini od 150cm od poda) i pokrovni profil), komarnike na otklopno-zaokretna, zaokretna krila i oktlopna, pumpu i elektrootvarač za glavna ulazna vrata u zgradu, brtvljenje za RAL ugradnju, trajnoelastični kit, poliuretansku pjenu, vijke i dr. te potrebnu radnu skelu. Sve spojeve stolarije i unutarnje klupice brtviti trajnoelastičnim kitom, a spojeve stolarije sa špaletama brtviti akrilnim kitom. Ispod donjeg horizontalnog okvira ugrađuje se podprozorski profil za ugradnju vanjske prozorske klupice, a ispod njega slijepi doprozornik zbog ugradnje donje vanjske špalete (mineralna vuna d=2 cm). Sve stavke izraditi prema shemama stolarije u grafičkim prilozima, te priložiti dokaze o kvaliteti ugrađenih materijala (ateste za prozore, fasadne stijene i vrata). Prije početka radova Izvođač je dužan dostaviti svu potrebnu atestnu dokumentaciju za vanjsku stolariju. Također napraviti izmjeru na licu mjesta. Sve eventualne promjene dogovoriti sa Nadzornim inženjerom i Investitorom. Sve dimenzije uzeti na licu mjesta. Obračun po komadu ugrađene pozicije.</t>
  </si>
  <si>
    <t>NAPOMENA:
Prilikom izvođenja fasaderskih radova, obratiti pažnju na zaštitu PVC profila i prozorskih stakala od ljepila, žbuke i sl. Nakon završetka radova, a prije demontaže skele, Izvođač je dužan očistiti kompletnu vanjsku stolariju. Sva stolarija oštećena prilikom radova i čišćenja (oštećena strugajem) neće biti priznata. 
Prilikom izbijanja stolarskih stavki strogo paziti na postojeće unutarnje klupčice kako se ne bi oštetile. U slučaju da dođe do oštećenja klupčice, izvođač sam snosi trošak popravka iste.</t>
  </si>
  <si>
    <t>POZ 1 - ulazna vrata s pumpom i elektrootvaračem  300x245cm</t>
  </si>
  <si>
    <t xml:space="preserve">POZ 2 - prozor (bez roleta) sa slijepim štokovima 280+2*10x120cm </t>
  </si>
  <si>
    <t>POZ 3 - prozor (s duplom roletom) 140x130+20cm</t>
  </si>
  <si>
    <t>POZ 3a- prozor (s duplom roletom) sa slijepim štokom 130+10x130+20cm</t>
  </si>
  <si>
    <t>POZ 4 - prozor (s duplom roletom) 180x130+20cm</t>
  </si>
  <si>
    <t xml:space="preserve">POZ 5 - balkonska stijena (s duplom roletom) 200x245+20 cm </t>
  </si>
  <si>
    <t>POZ 6 - balkonska stijene (s duplom roletom) sa slijepim štokom 190+10x245+20cm</t>
  </si>
  <si>
    <t>POZ 6a - balkonska stijena (s duplom roletom) 200x245+20 cm</t>
  </si>
  <si>
    <t>POZ 7 - balkonska vrata (s roletom) sa slijepm štokom   90+10x245+20 cm</t>
  </si>
  <si>
    <t xml:space="preserve">POZ 8 - puna vrata 100x210 cm </t>
  </si>
  <si>
    <t xml:space="preserve">POZ 9 - prozor 100x100 cm </t>
  </si>
  <si>
    <r>
      <t>Dobava i montaža unutarnjih PVC prozorskih klupčica</t>
    </r>
    <r>
      <rPr>
        <sz val="10"/>
        <rFont val="Arial"/>
        <family val="2"/>
        <charset val="238"/>
      </rPr>
      <t xml:space="preserve">
Dobava i montaža unutarnjih PVC prozorskih klupčica u bijeloj boji širine do 25 cm, debljine 2 cm s bočnim završecima. Klupčice postaviti odmah po završetku ugradnje PVC stolarije. Ugradnju izvesti odgovarajućom poliuretanskom pjenom uključujući i sva potrebna silikoniranja spojeva, popravak donje špalete prozora ispod klupčice, te bojanje zida ispod klupčice nakon popravka. Klupčice moraju biti istaknute min. 2 cm u odnosu na unutarnji zid. Sve dimenzije uzeti na licu mjesta. U cijenu uključiti rad, potrebnu radnu skelu i sve mjere osiguranja.</t>
    </r>
    <r>
      <rPr>
        <b/>
        <sz val="10"/>
        <rFont val="Arial"/>
        <family val="2"/>
        <charset val="238"/>
      </rPr>
      <t xml:space="preserve">
</t>
    </r>
  </si>
  <si>
    <t>ZIDARSKI RADOVI</t>
  </si>
  <si>
    <r>
      <t xml:space="preserve">NAPOMENA: Prilikom izvođenja radova na obradi unutarnjih špaleta </t>
    </r>
    <r>
      <rPr>
        <b/>
        <u/>
        <sz val="10"/>
        <rFont val="Arial"/>
        <family val="2"/>
        <charset val="238"/>
      </rPr>
      <t>obavezno zaštititi sve stolarske stavke.</t>
    </r>
  </si>
  <si>
    <r>
      <rPr>
        <b/>
        <sz val="10"/>
        <rFont val="Arial"/>
        <family val="2"/>
        <charset val="238"/>
      </rPr>
      <t xml:space="preserve">Žbukanje vapneno-cementnom žbukom </t>
    </r>
    <r>
      <rPr>
        <sz val="10"/>
        <rFont val="Arial"/>
        <family val="2"/>
        <charset val="238"/>
      </rPr>
      <t xml:space="preserve">
Žbukanje vapneno-cementnom žbukom svih obijenih dijelova zidova, stropova i stupova debljine 1-3 cm prije izrade toplinske fasade. Stavka obuhvaća sav potreban rad i materijal. Skela u posebnoj stavci. Obračun po m2 ožbukane površine.</t>
    </r>
  </si>
  <si>
    <r>
      <rPr>
        <b/>
        <sz val="10"/>
        <rFont val="Arial"/>
        <family val="2"/>
        <charset val="238"/>
      </rPr>
      <t>Unutarnja obrada špaleta</t>
    </r>
    <r>
      <rPr>
        <sz val="10"/>
        <rFont val="Arial"/>
        <family val="2"/>
        <charset val="238"/>
      </rPr>
      <t xml:space="preserve">
Zidarski i ličilački popravak tj. obrada špaleta nakon zamjene postojeće stolarije novom stolarijom. Obradu izvesti vapneno-cementnom žbukom ili GK pločama, te nakon faze sušenja gletanjem i završnim bojanjem bijelom bojom. Obrada podrazumijeva manje i veće zahvate ovisno o oštećenju prilikom demontaže drvene stolarije, te eventualno dodatno obijanje špalete, ukoliko je ista u lošem stanju. Stavka obuhvaća sav potreban rad i materijal. Obračun po m1 obrađene špalete.  </t>
    </r>
  </si>
  <si>
    <t>FASADERSKI RADOVI</t>
  </si>
  <si>
    <r>
      <t>Tunelska skela</t>
    </r>
    <r>
      <rPr>
        <sz val="10"/>
        <rFont val="Arial"/>
        <family val="2"/>
        <charset val="238"/>
      </rPr>
      <t xml:space="preserve">
Doprema, montaža, demontaža i otprema tunelske skele - prolaza za pješake, izrađenog od bešavnih cijevi i potrebnih spojnih elemenata, sa svim potrebnim ukrućenjima i sidrenjima. Tunelska skela se izvodi na sjeverozapadnom (glavni ulaz u građevinu ) pročelju. Pokrov tunela izraditi od fosni položenih jedne do druge, a preko njih postaviti bitumensku ljepenku s preklopom minimalno 10 cm ili alternativno PVC foliju. Prije izvedbe skele izvođač je dužan izraditi projekt skele što je u cijeni stavke. Obračun se vrši po m2 tlocrtne površine skele. </t>
    </r>
    <r>
      <rPr>
        <b/>
        <sz val="10"/>
        <rFont val="Arial"/>
        <family val="2"/>
        <charset val="238"/>
      </rPr>
      <t xml:space="preserve">
</t>
    </r>
  </si>
  <si>
    <r>
      <rPr>
        <b/>
        <sz val="10"/>
        <rFont val="Arial"/>
        <family val="2"/>
        <charset val="238"/>
      </rPr>
      <t>Cijevne fasadne skele</t>
    </r>
    <r>
      <rPr>
        <sz val="10"/>
        <rFont val="Arial"/>
        <family val="2"/>
        <charset val="238"/>
      </rPr>
      <t xml:space="preserve">
Doprema, montaža i demontaža po završetku svih radova cijevne fasadne skele. Radna skela po cijelom opsegu građevine u širini 70-90 cm. Svi radovi oko postave, razne preinake (prepravci) u svrhu obnove pročelja i demontaža pročeljne skele uključeni su u jediničnu cijenu. Skelu treba postaviti tako da se nesmetano može pristupiti svim pročeljnim elementima. Svi prepravci skele za radove obnove trebaju se uključiti u cijenu. Skela mora biti propisno popođena i ukrućena prema svim važećim propisima zaštite na radu i hrvatskim normama, a sigurna za sve prolaznike. Skelu je potrebno tako izvesti da omogući nesmetan ulaz u građevinu. Skela mora biti opremljena zaštitnom jutom, penjalicama unutar skele, ogradom te zaštitnim krovom na gornjoj etaži radi kontinuirane izvedbe radova. Oslanjanje skele izvesti na čvrstoj podlozi, sa svim potrebnim ukrućenjima, podnicama, Ijestvama za prelazak sa jedne radne etaže na drugu, zaštitom podnica od pada materijala i alata, leđobranima i sl. Sve u skladu s propisima zaštite na radu. </t>
    </r>
    <r>
      <rPr>
        <b/>
        <sz val="10"/>
        <rFont val="Arial"/>
        <family val="2"/>
        <charset val="238"/>
      </rPr>
      <t>Prije izvedbe skele izvođač je dužan izraditi projekt skele što je u cijeni stavke.</t>
    </r>
    <r>
      <rPr>
        <sz val="10"/>
        <rFont val="Arial"/>
        <family val="2"/>
        <charset val="238"/>
      </rPr>
      <t xml:space="preserve"> Obračun po m2 postavljene skele s uključenim svim konzolnim dijelovima.</t>
    </r>
  </si>
  <si>
    <r>
      <rPr>
        <b/>
        <sz val="10"/>
        <rFont val="Arial"/>
        <family val="2"/>
        <charset val="238"/>
      </rPr>
      <t xml:space="preserve">Impregnacija svih fasadnih površina </t>
    </r>
    <r>
      <rPr>
        <sz val="10"/>
        <rFont val="Arial"/>
        <family val="2"/>
        <charset val="238"/>
      </rPr>
      <t xml:space="preserve">
Impregnacija svih fasadnih površina sredstvom za dubinsko učvršćivanje podloge (SN veza) prije postave toplinske izolacije. Stavka podrazumjeva nabavu, dobavu i ugradnju potrebnog materijala, zaštitu stolarije i bravarije, uz sav potreban rad i sredstva za rad. Skela u posebnoj stavci.
Obračun po m2 impregnirane površine.</t>
    </r>
  </si>
  <si>
    <r>
      <rPr>
        <b/>
        <sz val="10"/>
        <rFont val="Arial"/>
        <family val="2"/>
        <charset val="238"/>
      </rPr>
      <t>Izrada ETICS fasadnog sustava od kamene mineralne vune</t>
    </r>
    <r>
      <rPr>
        <sz val="10"/>
        <rFont val="Arial"/>
        <family val="2"/>
        <charset val="238"/>
      </rPr>
      <t xml:space="preserve">
Izrada ETICS fasadnog sustava od ploča kamene mineralne vune sa svim potrebnim međuslojevima i materijalom za pričvršćenje prema HRN EN 13499 i 13500. Fasadni sustav se izvodi u svemu prema tehničkoj uputi i uz kontrolu tehnologa fasadnog sustava. Potrebna garancija na fasadni sustav iznosi 10 godina. 
</t>
    </r>
  </si>
  <si>
    <t>Stavka obuhvaća izradu ETICS sustava prema uputi proizvođača, sve pripreme, dobavu materijala; kamena mineralna vuna d=10 cm za zidove koji graniče s grijanim prostorom i stropove u prizemlju zgrade, kamena mineralna vuna debljine 5 cm za zidove koji ne graniče s grijanim prostorom, kamena vuna debljine 2-3 cm za obradu špaleta oko prozora, mineralno fasadno ljepilo, armirajuću staklenu mrežicu, pričvrsnice za armirani beton i pričvrsnice za porobeton, pocinčane sokl profile jednake širine kao lamele pričvršćene pričvrsnicima za zid, PVC kutnike za rubove i okapne profile za balkone i loggie. 
Završna dekorativna obrada - silikatna žbuka obračunata u posebnoj stavci. 
U cijenu je uključena OBVEZNA zaštita vrata, prozora, prozorskih klupčica i dr. do potpunog završetka fasade.    
Obračun po m2 postavljene fasade.</t>
  </si>
  <si>
    <t>Tehničke karakteristike koje mora ispunjavati izolacijski sustav su:
- klasa negorivosti (reakcija na požar) HRN EN 13501:2012 ili jedankovrijedan = A1
- koeficijent toplinske provodljivosti HRN EN 12667:2002 ili jedankovrijedan = 0,035 W/mK</t>
  </si>
  <si>
    <r>
      <t>zid: kamena mineralna vuna</t>
    </r>
    <r>
      <rPr>
        <b/>
        <sz val="10"/>
        <rFont val="Arial"/>
        <family val="2"/>
        <charset val="238"/>
      </rPr>
      <t xml:space="preserve"> d=10 cm</t>
    </r>
  </si>
  <si>
    <r>
      <t xml:space="preserve">zid: kamena mineralna vuna </t>
    </r>
    <r>
      <rPr>
        <b/>
        <sz val="10"/>
        <rFont val="Arial"/>
        <family val="2"/>
        <charset val="238"/>
      </rPr>
      <t>d=5 cm</t>
    </r>
  </si>
  <si>
    <r>
      <t>zid: kamena mineralna vuna</t>
    </r>
    <r>
      <rPr>
        <b/>
        <sz val="10"/>
        <rFont val="Arial"/>
        <family val="2"/>
        <charset val="238"/>
      </rPr>
      <t xml:space="preserve"> d=2 cm</t>
    </r>
  </si>
  <si>
    <r>
      <rPr>
        <b/>
        <sz val="10"/>
        <rFont val="Arial"/>
        <family val="2"/>
        <charset val="238"/>
      </rPr>
      <t>Izravnavanje i učvršćivanje svih podloga koje se neće izvoditi toplinskom izolacijom</t>
    </r>
    <r>
      <rPr>
        <sz val="10"/>
        <rFont val="Arial"/>
        <family val="2"/>
        <charset val="238"/>
      </rPr>
      <t xml:space="preserve">
Izravnavanje i učvršćivanje svih podloga koje se neće izvoditi toplinskom izolacijom na način da se armirajuća staklena mrežica postavi u sloj cementnog fleksibilnog ljepila. Nakon minimalno 24 sata sušenja potrebno je podlogu izravnati s drugim slojem cementnog fleksibilnog ljepila. Obrade na ovaj način odraditi na svim stropovima loggia i balkona, ogradnim zidovima na ravnom krovu (samo unutarnji dijelovi), te na svim dimnjacima i ventilacionim kanalima. Površina mora biti pripremljena za završni sloj. Stavka podrazumijeva sav potreban rad i materijal. Skela u posebnoj stavci. Obračun po m2 površine.</t>
    </r>
  </si>
  <si>
    <r>
      <rPr>
        <b/>
        <sz val="10"/>
        <rFont val="Arial"/>
        <family val="2"/>
        <charset val="238"/>
      </rPr>
      <t>Izvedba završne dekorativne žbuke</t>
    </r>
    <r>
      <rPr>
        <sz val="10"/>
        <rFont val="Arial"/>
        <family val="2"/>
        <charset val="238"/>
      </rPr>
      <t xml:space="preserve">
Izvedba završne dekorativne silikatno-silikonske žbuke na svim zidovima i stropovima svih etaža granulacije 3 mm u max. 3 kombinacije po izboru Investitora. Prije izvedbe završne dekorativne žbuke podlogu je potrebno impregnirati  temeljnim premazom minimalno 24 sata prije nanošenja završnog sloja. Stavka podrazumjeva nabavu, dobavu i ugradnju potrebnog materijala, zaštitu stolarije, limarije i bravarije, uz sav potreban rad i sredstva za rad. Skela je u posebnoj stavci. Obračun po m2 postavljene žbuke.</t>
    </r>
  </si>
  <si>
    <r>
      <rPr>
        <b/>
        <sz val="10"/>
        <rFont val="Arial"/>
        <family val="2"/>
        <charset val="238"/>
      </rPr>
      <t>Pranje kulira vodom pod pritiskom</t>
    </r>
    <r>
      <rPr>
        <sz val="10"/>
        <rFont val="Arial"/>
        <family val="2"/>
        <charset val="238"/>
      </rPr>
      <t xml:space="preserve">
Pranje dekorativnog kulira vodom pod pritiskom nakon svih obijanja, a prije nanošenja antigrafitnog premaza. Stavka obuhvaća sav potreban rad i sredstva za rad. Skela u posebnoj stavci. Prilikom izvođenja radova obvezno zaštiti svu stolariju. Obračun po m2.</t>
    </r>
  </si>
  <si>
    <r>
      <rPr>
        <b/>
        <sz val="10"/>
        <rFont val="Arial"/>
        <family val="2"/>
        <charset val="238"/>
      </rPr>
      <t>Antigrafitni premaz dekorativnog kulira</t>
    </r>
    <r>
      <rPr>
        <sz val="10"/>
        <rFont val="Arial"/>
        <family val="2"/>
        <charset val="238"/>
      </rPr>
      <t xml:space="preserve">
Temeljito nanošenje antigrafitnog premaza s valjkom od mikrovlakana prema uputama proizvođača na sva pročelja na postojeći kulir nakon pranja istog. Premaz se nanosi nakon svih radova koji se izvode na pročelju na podlogu kulira koja mora biti u potpunosti pripremljena, oprana prije nanosa premaza. Stavka podrazumjeva rad, materijal i sredstva potrebna za rad. Obračun po m2 premazane površine dekorativnog kulira.  </t>
    </r>
  </si>
  <si>
    <t>LIČILAČKI RADOVI</t>
  </si>
  <si>
    <r>
      <rPr>
        <b/>
        <sz val="10"/>
        <rFont val="Arial"/>
        <family val="2"/>
        <charset val="238"/>
      </rPr>
      <t xml:space="preserve">Sanacija postojećih metalnih ograda </t>
    </r>
    <r>
      <rPr>
        <sz val="10"/>
        <rFont val="Arial"/>
        <family val="2"/>
        <charset val="238"/>
      </rPr>
      <t xml:space="preserve">
Sanacija postojećih metalnih ograda na loggiama i balkonima na način da se izvede čišćenje odnosno brušenje zahrđanih dijelova. Visina ograde 100 cm. Stavka podrazumijeva obostranu akz zaštitu, dva premaza temeljne zaštitne boje i dva premaza završne boje. Boja po izboru Investitora. U cijenu uključiti rad, materijal i sve mjere osiguranja.  Skela je u posebnoj stavci. Obračun po m2 obojane metalne ograde.</t>
    </r>
  </si>
  <si>
    <r>
      <rPr>
        <b/>
        <sz val="10"/>
        <rFont val="Arial"/>
        <family val="2"/>
        <charset val="238"/>
      </rPr>
      <t xml:space="preserve">Sanacija postojećih ventilacijskih otvora na podrumu
</t>
    </r>
    <r>
      <rPr>
        <sz val="10"/>
        <rFont val="Arial"/>
        <family val="2"/>
        <charset val="238"/>
      </rPr>
      <t>Otvore sanirati na način da se izvede čišćenje odgovarajućom metodom, odnosno brušenje zahrđalih dijelova, izvedba AKZ zaštitu, dva premaza temeljne zaštitne boje i dva premaza završne boje. Ventilacijski otvori su metalni dimenzije cca 120x70cm. U cijenu uključiti rad, sredstva za rad, materijal, potrebnu radnu skelu i sve mjere osiguranja. Obračun po komadu.</t>
    </r>
  </si>
  <si>
    <r>
      <rPr>
        <b/>
        <sz val="10"/>
        <rFont val="Arial"/>
        <family val="2"/>
        <charset val="238"/>
      </rPr>
      <t xml:space="preserve">Sanacija postojećih vrata podruma
</t>
    </r>
    <r>
      <rPr>
        <sz val="10"/>
        <rFont val="Arial"/>
        <family val="2"/>
        <charset val="238"/>
      </rPr>
      <t>Vrata podruma na južnom pročelju dimenzije cca 200x360cm i 200+160x360+280 sanirati na način da se izvede čišćenje odgovarajućom metodom, odnosno brušenje zahrđalih dijelova, izvedba AKZ zaštitu, dva premaza temeljne zaštitne boje i dva premaza završne boje u boji prema RAL ton karti prema odabiru Investitora .  Popravak izvesti do potpune funkcionalnosti: demontirati sve kvake, okove, brtve i sl. koji nisu u funkciji tj. koji su u lošem stanju te zamijeniti novim, što sličnijim.  U cijenu uključiti rad, sredstva za rad, materijal, potrebnu radnu skelu i sve mjere osiguranja. Obračun po komadu.</t>
    </r>
  </si>
  <si>
    <t>vrata dimenzija 200 x360 cm</t>
  </si>
  <si>
    <t>vrata dimenzija 200+160x360+280 cm</t>
  </si>
  <si>
    <r>
      <rPr>
        <b/>
        <sz val="10"/>
        <rFont val="Arial"/>
        <family val="2"/>
        <charset val="238"/>
      </rPr>
      <t>Stolarski popravak (sanacija) metalnih okvira i krila podrumskih prozora</t>
    </r>
    <r>
      <rPr>
        <sz val="10"/>
        <rFont val="Arial"/>
        <family val="2"/>
        <charset val="238"/>
      </rPr>
      <t xml:space="preserve">
Sanacija postojećih metalnih okvira i krila podrumskih prozora dimenzije cca180x70cm. Sanirati na način da se izvede čišćenje odgovarajućom metodom, odnosno brušenje zahrđalih dijelova, izvedba AKZ zaštitu, dva premaza temeljne zaštitne boje i dva premaza završne boje u boji prema RAL ton karti prema odabiru Investitora .  Popravak izvesti do potpune funkcionalnosti: demontirati sve kvake, okove, brtve i sl. koji nisu u funkciji tj. koji su u lošem stanju te zamijeniti novim, što sličnijim.  U cijenu uključiti rad, sredstva za rad, materijal, potrebnu radnu skelu i sve mjere osiguranja. Obračun po komadu.</t>
    </r>
  </si>
  <si>
    <r>
      <rPr>
        <b/>
        <sz val="10"/>
        <rFont val="Arial"/>
        <family val="2"/>
        <charset val="238"/>
      </rPr>
      <t xml:space="preserve">Sanacija postojećih penjalica na strojarnici
</t>
    </r>
    <r>
      <rPr>
        <sz val="10"/>
        <rFont val="Arial"/>
        <family val="2"/>
        <charset val="238"/>
      </rPr>
      <t>Penjalice sanirati na način da se izvede čišćenje odgovarajućom metodom, odnosno brušenje zahrđalih dijelova, izvedba AKZ zaštitu, dva premaza temeljne zaštitne boje i dva premaza završne boje. Penjalice su izvedene od rebraste armature promjera 20 mm, širine 15 cm, dužine 50 cm. U cijenu uključiti rad, sredstva za rad, materijal, potrebnu radnu skelu i sve mjere osiguranja. Obračun po komadu.</t>
    </r>
  </si>
  <si>
    <t>MJERE URBANE MOBILNOSTI</t>
  </si>
  <si>
    <r>
      <rPr>
        <b/>
        <sz val="10"/>
        <rFont val="Arial"/>
        <family val="2"/>
        <charset val="238"/>
      </rPr>
      <t xml:space="preserve">Stalak za bicikle - podni, za primjenu na unutarnje prostore
</t>
    </r>
    <r>
      <rPr>
        <sz val="10"/>
        <rFont val="Arial"/>
        <family val="2"/>
        <charset val="238"/>
      </rPr>
      <t>'Dobava i montaža stalka za bicikle - oblikovani stalak s mogučnošću obostrane postave bicikla, sa svim potrebnim predradnjama za postavu istog, sve uključeno u cijenu stavke. Dimenzije stalka za bicikle je visine do 50 cm, širine do 50 cm i duljine max. 120 cm, sve kako bi se osigurala četiri (4) mjesta za bicikle. Masa stalka za bicikle 40 kg. 
Konstrukcija - čelična konstrukcija toplo cinčana te zaštićena UV stabilizirajućim zapečenim prahom. Postavljanje stalka na podnu ploču. Postavljanje standardno sidrenjem u temelje sidrenim vijcima, uključeno u cijenu stavke. Opcionalno stalci se nemoraju tiplati. U cijenu stavke uključen sav rad i materijal osnovni i pomoćni, sve do potpune gotovosti. Obračun po komadu.</t>
    </r>
  </si>
  <si>
    <t>MJERE UGRADNJE ELEMENATA ZELENE INFRASTRUKTURE</t>
  </si>
  <si>
    <r>
      <t xml:space="preserve">Sadnice
</t>
    </r>
    <r>
      <rPr>
        <sz val="10"/>
        <rFont val="Arial"/>
        <family val="2"/>
        <charset val="238"/>
      </rPr>
      <t xml:space="preserve">Nabava i doprema sadnica uzgojenih u rasadniku starosti 3-5 godina s dobro razvijenim korijenom i krošnjom, neoštećenog debla i s certifikatom. Sadnice moraju biti dopremljene na gradilište sa zaštićenim korijenom. Sadnja u žardinjere od mješavine mrvljenog kamena i fiberglasa glatke površine antracit boje s utovarom, istovarom i transportom zemlje na prikladan deponij, te dovoz i razastiranje plodnog supstrata za sve jame za sadnice (75% humus + 25% kompost), rahljenje dna jame, zatrpavanje jame do polovice bez nabijanja, sadnja i odgovarajuće gnojenje, jednokratno zalijevanje sadnica. Obračun po sadnici sa svim pripadajućim materijalom i radom (tegle obračunate posebno). </t>
    </r>
  </si>
  <si>
    <t>puzajući ružmarin</t>
  </si>
  <si>
    <t>žardinjera 80x35x35 cm</t>
  </si>
  <si>
    <t>OSTALI RADOVI</t>
  </si>
  <si>
    <t xml:space="preserve">Termografsko snimanje zgrade i izrada termografskog izvješća. </t>
  </si>
  <si>
    <t>NAPOMENA! 
Prilikom izvođenja radova na rekonstrukciji objekta, obavezno se pridržavati zaštite na radu, voditi računa o postojećoj stolariji, zaštićivati sve prozore i vrata tokom svih radova, voditi brigu o čistoći okolišta i zaštiti stanara i prolaznika.
Obračun radova će se izvršiti prema stvarno izvedenim količinama prema građevinskoj knjizi.</t>
  </si>
  <si>
    <t>REKAPITULACIJA</t>
  </si>
  <si>
    <t>A</t>
  </si>
  <si>
    <t>UKUPNO (1-11)</t>
  </si>
  <si>
    <t>TROŠKOVNIK ENERGETSKE OBNOVE KOTLOV.</t>
  </si>
  <si>
    <t xml:space="preserve"> POSTRO. S PRIKLJUČKOM NA JAVNU INFRAST.</t>
  </si>
  <si>
    <t xml:space="preserve"> PRIR. PLINA ZA VIŠESTAMBENE ZGRADE</t>
  </si>
  <si>
    <t xml:space="preserve"> ANTE STARČEVIĆA 8, ZADAR</t>
  </si>
  <si>
    <t>R.br.</t>
  </si>
  <si>
    <t>OPIS</t>
  </si>
  <si>
    <t>J.M.</t>
  </si>
  <si>
    <t>KOL.</t>
  </si>
  <si>
    <t>CIJENA</t>
  </si>
  <si>
    <t>UKUPNO CIJENA</t>
  </si>
  <si>
    <t>Građevinski dio</t>
  </si>
  <si>
    <t xml:space="preserve">Iskop zemljišta za MRS i pl. bojlere IV-V kateg. U širokom otkopu </t>
  </si>
  <si>
    <t>Materijal iskopa utovariti u vozilo i odvesti na gradsku deponiju</t>
  </si>
  <si>
    <t>U cijenu uključena naknada deponije.</t>
  </si>
  <si>
    <r>
      <rPr>
        <sz val="8"/>
        <rFont val="Arial CE"/>
      </rPr>
      <t>m</t>
    </r>
    <r>
      <rPr>
        <vertAlign val="superscript"/>
        <sz val="11"/>
        <color indexed="8"/>
        <rFont val="Calibri"/>
        <family val="2"/>
        <charset val="238"/>
      </rPr>
      <t>3</t>
    </r>
  </si>
  <si>
    <t>Šalovanje i armiranje armaturom, mrežom Q335 te betoniranje</t>
  </si>
  <si>
    <t>betonom MB-30 betonske ploče</t>
  </si>
  <si>
    <t>Propilavanje asfalta prije iskopa kanala te iskop kanala presjeka</t>
  </si>
  <si>
    <t xml:space="preserve">80 x 120 cm, duljine 30m. Dio materijala od iskopa odnjeti na </t>
  </si>
  <si>
    <t>gradsku deponiju i asvalt. U cijenu uključena naknada deponije.</t>
  </si>
  <si>
    <t>Nasipavanje posteljice tucanikom 0-4 mm u sloju 30 cm.</t>
  </si>
  <si>
    <t>Postaviti detektorsku traku za plin</t>
  </si>
  <si>
    <t>m</t>
  </si>
  <si>
    <t xml:space="preserve">Probijanje zidova i spajanje na dimnjak </t>
  </si>
  <si>
    <t>kol</t>
  </si>
  <si>
    <t>Dobava i postava tipske montažne panel ograde tip Betafence</t>
  </si>
  <si>
    <t xml:space="preserve">Nylofor 3D u tamno zelenoj boji visine 2,5m s vratima </t>
  </si>
  <si>
    <t xml:space="preserve">i cilindar bravom od pocinčanog profila i ispunom od žičanog </t>
  </si>
  <si>
    <t>pletiva dim. 100 x 200 za plinske bojlere</t>
  </si>
  <si>
    <r>
      <rPr>
        <sz val="11"/>
        <rFont val="Calibri"/>
        <family val="2"/>
        <charset val="238"/>
      </rPr>
      <t>m</t>
    </r>
    <r>
      <rPr>
        <vertAlign val="superscript"/>
        <sz val="11"/>
        <rFont val="Calibri"/>
        <family val="2"/>
        <charset val="238"/>
      </rPr>
      <t>2</t>
    </r>
  </si>
  <si>
    <t>Ukupno A</t>
  </si>
  <si>
    <t>B</t>
  </si>
  <si>
    <t>MRS i plinovod</t>
  </si>
  <si>
    <t xml:space="preserve">Mjerno regulacijska stanica </t>
  </si>
  <si>
    <t>Pu=2-5 bar, Piz=25 mbar, Vmax=100 m3/h</t>
  </si>
  <si>
    <t>s korek. Temp. I tlaka, komplet s ormarom  i ključem</t>
  </si>
  <si>
    <t>Čelična bešavna cijev</t>
  </si>
  <si>
    <t xml:space="preserve">(Stavka obuhvaća sve potrebne spojnice, redukcije, </t>
  </si>
  <si>
    <t>fitinge i potrebni pričvrsni i ovjesni materijal s izolacijom min.</t>
  </si>
  <si>
    <t>50 mm i zaštitnim limom)</t>
  </si>
  <si>
    <t xml:space="preserve">                                                                   DN125,  133 x 4</t>
  </si>
  <si>
    <t xml:space="preserve">                                                                   DN100, 114,3 x 3,6</t>
  </si>
  <si>
    <t xml:space="preserve">                                                                   DN80,  88,9 x 3,2</t>
  </si>
  <si>
    <t xml:space="preserve">                                                                   DN50,  60,3 x 2,9</t>
  </si>
  <si>
    <t xml:space="preserve">                                                                   DN40,  48,3 x 2,6</t>
  </si>
  <si>
    <t xml:space="preserve">                                                                   DN32,  42,4 x 2,6</t>
  </si>
  <si>
    <t xml:space="preserve">                                                                   DN25,  33,7 x 2,6</t>
  </si>
  <si>
    <t xml:space="preserve">                                                                   DN20,  26,4 x 2,6</t>
  </si>
  <si>
    <t>Plinski zaporni ventil</t>
  </si>
  <si>
    <t xml:space="preserve">                                                                   DN100-prirubnički</t>
  </si>
  <si>
    <t xml:space="preserve">                                                                   DN80-prirubnički</t>
  </si>
  <si>
    <t xml:space="preserve">                                                                   DN40</t>
  </si>
  <si>
    <t xml:space="preserve">                                                                   DN32</t>
  </si>
  <si>
    <t xml:space="preserve">                                                                   DN25</t>
  </si>
  <si>
    <t>Ventil s termoosiguranjem</t>
  </si>
  <si>
    <t xml:space="preserve">                                                                   DN20</t>
  </si>
  <si>
    <t>Plinska cijev PE100, SDR17</t>
  </si>
  <si>
    <t xml:space="preserve">                                                                 PE100 D110 x 6,6</t>
  </si>
  <si>
    <t xml:space="preserve">Elektro koljeno PE100, SDR11 </t>
  </si>
  <si>
    <t xml:space="preserve">                                                                PE100 D110/90°</t>
  </si>
  <si>
    <t xml:space="preserve">Prijelazni komad ČE100/PE110                       </t>
  </si>
  <si>
    <t>Mjerilo za plin s korektorima</t>
  </si>
  <si>
    <t>Vatrogasna sredstva i oznake za plin</t>
  </si>
  <si>
    <t xml:space="preserve">                                                             aparat S-9</t>
  </si>
  <si>
    <t xml:space="preserve">                                                            CO2, 5 kg</t>
  </si>
  <si>
    <t xml:space="preserve">                                                            oznake za plin. kotlovnicu</t>
  </si>
  <si>
    <t>Nosači cijevovoda</t>
  </si>
  <si>
    <t>kg</t>
  </si>
  <si>
    <t>Montaža opreme cijevovoda i ostalog potrebnog mater.</t>
  </si>
  <si>
    <t xml:space="preserve">Razni brtveni materijal DIN2527, klingerit i dr.  </t>
  </si>
  <si>
    <t>sitni materijal, elektrode i dr.</t>
  </si>
  <si>
    <t>19.</t>
  </si>
  <si>
    <t>Antikorozivna zaštita nadzemnog plinovoda.</t>
  </si>
  <si>
    <t>Cijevi očistiti od hrđe, zatim premazati dva sloja</t>
  </si>
  <si>
    <t>temeljne boje i dva sloja zaštitne žute boje</t>
  </si>
  <si>
    <t>20.</t>
  </si>
  <si>
    <t xml:space="preserve">Ispitivanje plinovoda i druge opreme na čvrtoću i  </t>
  </si>
  <si>
    <t>nepropusnost prema HSPU 600 i HSPU-P-601.111</t>
  </si>
  <si>
    <t>Ukupno B</t>
  </si>
  <si>
    <t>C</t>
  </si>
  <si>
    <t>Kaskadna konden. Vanjska plinska kotlovnica - dobava i ugradnja</t>
  </si>
  <si>
    <t>21.</t>
  </si>
  <si>
    <t>Plinska kasakdna kondenzacijska kotlovnica s visokom energ.</t>
  </si>
  <si>
    <t xml:space="preserve">učinkovitosti snage 1100 kW za temp. vode 50/30 i 450 kW  </t>
  </si>
  <si>
    <r>
      <rPr>
        <sz val="11"/>
        <rFont val="Calibri"/>
        <family val="2"/>
        <charset val="238"/>
      </rPr>
      <t>S visokom iskoristivosti dimnih plinova 9</t>
    </r>
    <r>
      <rPr>
        <vertAlign val="superscript"/>
        <sz val="11"/>
        <rFont val="Calibri"/>
        <family val="2"/>
        <charset val="238"/>
      </rPr>
      <t>o</t>
    </r>
    <r>
      <rPr>
        <sz val="11"/>
        <rFont val="Calibri"/>
        <family val="2"/>
        <charset val="238"/>
      </rPr>
      <t>C iznad temp.</t>
    </r>
  </si>
  <si>
    <t>povratne vode. Maksimalni manometarski tlak izlaznih plinova</t>
  </si>
  <si>
    <t>500 Pa.</t>
  </si>
  <si>
    <t>22.</t>
  </si>
  <si>
    <t xml:space="preserve">Master ploča sa sijepom prirubnicom i vanj. osjet. </t>
  </si>
  <si>
    <t xml:space="preserve">kom </t>
  </si>
  <si>
    <t>23.</t>
  </si>
  <si>
    <t xml:space="preserve">Daljinsko upravljanje </t>
  </si>
  <si>
    <t>24.</t>
  </si>
  <si>
    <t xml:space="preserve">Neutralizator kondenz. do 1250kW </t>
  </si>
  <si>
    <t>25.</t>
  </si>
  <si>
    <t>Hidraulički separator</t>
  </si>
  <si>
    <t>26.</t>
  </si>
  <si>
    <t xml:space="preserve">Pločasti izmjenjivač </t>
  </si>
  <si>
    <t>27.</t>
  </si>
  <si>
    <t xml:space="preserve">Dimnjak kratki </t>
  </si>
  <si>
    <t>28.</t>
  </si>
  <si>
    <t xml:space="preserve">Dobava i ugradnja toplinskih vodova DN125 dužine 66 m s </t>
  </si>
  <si>
    <t>izolacijom debljine 50 mm i zaštitnim limom od kotlovnice</t>
  </si>
  <si>
    <t>do glavnog razdjeljnika s filtrom, zapornom i mjernom armaturom</t>
  </si>
  <si>
    <t>29.</t>
  </si>
  <si>
    <t>Cirkulacijska pumpa 50m3/h, 80-90, motor s frekventnom regul.</t>
  </si>
  <si>
    <t>30.</t>
  </si>
  <si>
    <t>Ekspanzijska posuda 60 l, sa sigurnosnom grupom</t>
  </si>
  <si>
    <t>31.</t>
  </si>
  <si>
    <t>Dobava i ugradnja gromobranska traka 25 x 4 mm, s poveznicama</t>
  </si>
  <si>
    <t>32.</t>
  </si>
  <si>
    <t xml:space="preserve"> Elektro spajanje s upravljanjem i ugradnjom</t>
  </si>
  <si>
    <t>33.</t>
  </si>
  <si>
    <t xml:space="preserve">Glikol </t>
  </si>
  <si>
    <t>lit.</t>
  </si>
  <si>
    <t xml:space="preserve">34. </t>
  </si>
  <si>
    <t xml:space="preserve">Ventil za vodu s prirubnicom DN125  </t>
  </si>
  <si>
    <t>35.</t>
  </si>
  <si>
    <t>Manometar 6 bara fi 63</t>
  </si>
  <si>
    <t>36.</t>
  </si>
  <si>
    <t>Termometar 0-100 OC</t>
  </si>
  <si>
    <t>37.</t>
  </si>
  <si>
    <t>38.</t>
  </si>
  <si>
    <t>Standardna visokoučinska pumpa kao Willo yonos Maxo-z 65/0,5 PN5/10</t>
  </si>
  <si>
    <t>39.</t>
  </si>
  <si>
    <t>Nepovratni ventil DN125</t>
  </si>
  <si>
    <t>40.</t>
  </si>
  <si>
    <t>Troškovi proba i balansiranja</t>
  </si>
  <si>
    <t>41.</t>
  </si>
  <si>
    <t>Ručni balansni ventil DN 80</t>
  </si>
  <si>
    <t>42.</t>
  </si>
  <si>
    <t>Toplinska izolacija od kamene vune u izolacijskom plaštu od Al lima, minimalne debljine 50 mm</t>
  </si>
  <si>
    <t>Ukupno C</t>
  </si>
  <si>
    <t>D</t>
  </si>
  <si>
    <t>Ostalo</t>
  </si>
  <si>
    <t>43.</t>
  </si>
  <si>
    <t>Glavni strojarski projekt</t>
  </si>
  <si>
    <t>44.</t>
  </si>
  <si>
    <t>Elektro projekt</t>
  </si>
  <si>
    <t>45.</t>
  </si>
  <si>
    <t>Priključak na gradski plinovod - EVN</t>
  </si>
  <si>
    <t>46.</t>
  </si>
  <si>
    <t>Mjerilo za plin G65 s korektorima - EVN</t>
  </si>
  <si>
    <t>47.</t>
  </si>
  <si>
    <t>Regulator tlaka 233-12-6-66 - EVN</t>
  </si>
  <si>
    <t>Ukupno D</t>
  </si>
  <si>
    <t>Ukupno A-D:</t>
  </si>
  <si>
    <t xml:space="preserve">Ukupno: </t>
  </si>
  <si>
    <t>GRAĐEVINSKO OBRTNIČKI RADOVI</t>
  </si>
  <si>
    <t>STROJARSKI RADOVI</t>
  </si>
  <si>
    <t xml:space="preserve">UKUPNO </t>
  </si>
  <si>
    <t>PDV 25%</t>
  </si>
  <si>
    <t>SVEUKUPNO</t>
  </si>
  <si>
    <t>69-24</t>
  </si>
  <si>
    <t>69-24-4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</si>
</sst>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_(&quot;$&quot;* #,##0.00_);_(&quot;$&quot;* \(#,##0.00\);_(&quot;$&quot;* &quot;-&quot;??_);_(@_)"/>
    <numFmt numFmtId="167" formatCode="#,##0\."/>
    <numFmt numFmtId="168" formatCode="#,##0&quot;.&quot;;"/>
    <numFmt numFmtId="169" formatCode="_-* #,##0.00\ [$€-1]_-;\-* #,##0.00\ [$€-1]_-;_-* &quot;-&quot;??\ [$€-1]_-;_-@_-"/>
    <numFmt numFmtId="170" formatCode="#,##0.00_ ;[Red]\-#,##0.00\ "/>
    <numFmt numFmtId="171" formatCode="_(* #,##0.00_);_(* \(#,##0.00\);_(* &quot;-&quot;??_);_(@_)"/>
    <numFmt numFmtId="172" formatCode="#,##0_ ;[Red]\-#,##0\ "/>
  </numFmts>
  <fonts count="78" x14ac:knownFonts="1">
    <font>
      <sz val="8"/>
      <name val="Arial CE"/>
    </font>
    <font>
      <sz val="11"/>
      <color rgb="FF006100"/>
      <name val="Calibri"/>
      <family val="2"/>
      <charset val="238"/>
      <scheme val="minor"/>
    </font>
    <font>
      <sz val="8"/>
      <name val="Arial CE"/>
    </font>
    <font>
      <b/>
      <i/>
      <u/>
      <sz val="20"/>
      <name val="Times New Roman CE"/>
      <family val="1"/>
      <charset val="238"/>
    </font>
    <font>
      <b/>
      <u/>
      <sz val="20"/>
      <name val="Times New Roman CE"/>
      <family val="1"/>
      <charset val="238"/>
    </font>
    <font>
      <sz val="10"/>
      <name val="Arial"/>
      <family val="2"/>
      <charset val="238"/>
    </font>
    <font>
      <b/>
      <i/>
      <sz val="12"/>
      <name val="Times New Roman"/>
      <family val="1"/>
      <charset val="238"/>
    </font>
    <font>
      <sz val="8"/>
      <color rgb="FFFF0000"/>
      <name val="Arial CE"/>
    </font>
    <font>
      <b/>
      <i/>
      <sz val="12"/>
      <name val="Times New Roman CE"/>
      <family val="1"/>
      <charset val="238"/>
    </font>
    <font>
      <b/>
      <sz val="10"/>
      <name val="Times New Roman CE"/>
      <family val="1"/>
      <charset val="238"/>
    </font>
    <font>
      <b/>
      <sz val="11"/>
      <name val="Arial CE"/>
      <family val="2"/>
      <charset val="238"/>
    </font>
    <font>
      <sz val="8"/>
      <name val="Arial"/>
      <family val="2"/>
      <charset val="238"/>
    </font>
    <font>
      <b/>
      <sz val="9"/>
      <name val="Arial"/>
      <family val="2"/>
      <charset val="238"/>
    </font>
    <font>
      <b/>
      <sz val="10"/>
      <name val="Arial"/>
      <family val="2"/>
      <charset val="238"/>
    </font>
    <font>
      <sz val="8"/>
      <color rgb="FFFF0000"/>
      <name val="Arial"/>
      <family val="2"/>
      <charset val="238"/>
    </font>
    <font>
      <b/>
      <sz val="10"/>
      <color rgb="FFFF0000"/>
      <name val="Arial"/>
      <family val="2"/>
      <charset val="238"/>
    </font>
    <font>
      <sz val="10"/>
      <name val="Arial CE"/>
      <family val="2"/>
      <charset val="238"/>
    </font>
    <font>
      <sz val="5"/>
      <name val="Arial CE"/>
      <family val="2"/>
      <charset val="238"/>
    </font>
    <font>
      <sz val="7"/>
      <name val="Arial CE"/>
      <family val="2"/>
      <charset val="238"/>
    </font>
    <font>
      <i/>
      <sz val="12"/>
      <name val="Times New Roman CE"/>
      <family val="1"/>
      <charset val="238"/>
    </font>
    <font>
      <b/>
      <sz val="5"/>
      <name val="Arial CE"/>
      <family val="2"/>
      <charset val="238"/>
    </font>
    <font>
      <b/>
      <sz val="7"/>
      <name val="Arial CE"/>
    </font>
    <font>
      <b/>
      <sz val="7"/>
      <name val="Arial CE"/>
      <family val="2"/>
      <charset val="238"/>
    </font>
    <font>
      <sz val="7"/>
      <name val="Arial CE"/>
    </font>
    <font>
      <b/>
      <sz val="9"/>
      <name val="Times New Roman CE"/>
      <family val="1"/>
      <charset val="238"/>
    </font>
    <font>
      <sz val="9"/>
      <name val="Times New Roman CE"/>
      <family val="1"/>
      <charset val="238"/>
    </font>
    <font>
      <sz val="6"/>
      <name val="Arial CE"/>
      <family val="2"/>
      <charset val="238"/>
    </font>
    <font>
      <b/>
      <sz val="8"/>
      <name val="Times New Roman CE"/>
      <family val="1"/>
      <charset val="238"/>
    </font>
    <font>
      <b/>
      <sz val="6"/>
      <name val="Arial CE"/>
      <family val="2"/>
      <charset val="238"/>
    </font>
    <font>
      <sz val="9"/>
      <name val="Arial"/>
      <family val="2"/>
      <charset val="238"/>
    </font>
    <font>
      <b/>
      <sz val="12"/>
      <name val="Arial"/>
      <family val="2"/>
      <charset val="238"/>
    </font>
    <font>
      <b/>
      <sz val="7"/>
      <name val="Arial"/>
      <family val="2"/>
      <charset val="238"/>
    </font>
    <font>
      <b/>
      <sz val="8"/>
      <name val="Arial CE"/>
    </font>
    <font>
      <b/>
      <sz val="16"/>
      <name val="Arial"/>
      <family val="2"/>
      <charset val="238"/>
    </font>
    <font>
      <sz val="11"/>
      <name val="Arial"/>
      <family val="2"/>
      <charset val="238"/>
    </font>
    <font>
      <sz val="10"/>
      <name val="Arial CE"/>
    </font>
    <font>
      <sz val="10"/>
      <color rgb="FFFF0000"/>
      <name val="Arial CE"/>
    </font>
    <font>
      <sz val="11"/>
      <name val="Arial CE"/>
    </font>
    <font>
      <sz val="10"/>
      <color indexed="10"/>
      <name val="Arial CE"/>
    </font>
    <font>
      <sz val="12"/>
      <name val="Arial"/>
      <family val="2"/>
      <charset val="238"/>
    </font>
    <font>
      <sz val="12"/>
      <name val="Arial CE"/>
    </font>
    <font>
      <sz val="12"/>
      <color indexed="10"/>
      <name val="Arial"/>
      <family val="2"/>
      <charset val="238"/>
    </font>
    <font>
      <sz val="11"/>
      <color indexed="10"/>
      <name val="Arial"/>
      <family val="2"/>
      <charset val="238"/>
    </font>
    <font>
      <vertAlign val="superscript"/>
      <sz val="9"/>
      <name val="Arial"/>
      <family val="2"/>
      <charset val="238"/>
    </font>
    <font>
      <sz val="10"/>
      <color indexed="10"/>
      <name val="Arial"/>
      <family val="2"/>
      <charset val="238"/>
    </font>
    <font>
      <b/>
      <sz val="11"/>
      <name val="Arial"/>
      <family val="2"/>
      <charset val="238"/>
    </font>
    <font>
      <b/>
      <u/>
      <sz val="10"/>
      <name val="Arial"/>
      <family val="2"/>
      <charset val="238"/>
    </font>
    <font>
      <sz val="10"/>
      <color indexed="8"/>
      <name val="Arial"/>
      <family val="2"/>
      <charset val="238"/>
    </font>
    <font>
      <b/>
      <sz val="10"/>
      <color indexed="8"/>
      <name val="Arial"/>
      <family val="2"/>
      <charset val="238"/>
    </font>
    <font>
      <vertAlign val="superscript"/>
      <sz val="10"/>
      <color indexed="8"/>
      <name val="Arial"/>
      <family val="2"/>
      <charset val="238"/>
    </font>
    <font>
      <sz val="10"/>
      <color theme="1"/>
      <name val="Arial"/>
      <family val="2"/>
      <charset val="238"/>
    </font>
    <font>
      <vertAlign val="superscript"/>
      <sz val="10"/>
      <name val="Arial"/>
      <family val="2"/>
      <charset val="238"/>
    </font>
    <font>
      <sz val="10"/>
      <color rgb="FF00B0F0"/>
      <name val="Arial"/>
      <family val="2"/>
      <charset val="238"/>
    </font>
    <font>
      <sz val="10"/>
      <color rgb="FFFF0000"/>
      <name val="Arial"/>
      <family val="2"/>
      <charset val="238"/>
    </font>
    <font>
      <sz val="16"/>
      <color rgb="FFFF0000"/>
      <name val="Arial"/>
      <family val="2"/>
      <charset val="238"/>
    </font>
    <font>
      <b/>
      <sz val="10"/>
      <color indexed="10"/>
      <name val="Arial"/>
      <family val="2"/>
      <charset val="238"/>
    </font>
    <font>
      <sz val="9"/>
      <color rgb="FFFF0000"/>
      <name val="Arial"/>
      <family val="2"/>
      <charset val="238"/>
    </font>
    <font>
      <b/>
      <sz val="11"/>
      <color rgb="FF7030A0"/>
      <name val="Arial"/>
      <family val="2"/>
      <charset val="238"/>
    </font>
    <font>
      <b/>
      <sz val="11"/>
      <color rgb="FFFF0000"/>
      <name val="Arial"/>
      <family val="2"/>
      <charset val="238"/>
    </font>
    <font>
      <sz val="12"/>
      <color rgb="FFFF0000"/>
      <name val="Arial"/>
      <family val="2"/>
      <charset val="238"/>
    </font>
    <font>
      <sz val="8"/>
      <color indexed="10"/>
      <name val="Arial CE"/>
    </font>
    <font>
      <sz val="12"/>
      <name val="Arial CE"/>
      <family val="2"/>
      <charset val="238"/>
    </font>
    <font>
      <b/>
      <sz val="12"/>
      <name val="Arial CE"/>
      <charset val="238"/>
    </font>
    <font>
      <sz val="14"/>
      <name val="Arial"/>
      <family val="2"/>
      <charset val="238"/>
    </font>
    <font>
      <sz val="14"/>
      <color rgb="FFFF0000"/>
      <name val="Arial"/>
      <family val="2"/>
      <charset val="238"/>
    </font>
    <font>
      <sz val="8"/>
      <name val="Arial CE"/>
      <family val="2"/>
    </font>
    <font>
      <sz val="14"/>
      <color rgb="FFFF0000"/>
      <name val="Arial CE"/>
    </font>
    <font>
      <sz val="12"/>
      <color rgb="FFFF0000"/>
      <name val="Arial CE"/>
    </font>
    <font>
      <sz val="11"/>
      <color indexed="8"/>
      <name val="Calibri"/>
      <family val="2"/>
      <charset val="1"/>
    </font>
    <font>
      <b/>
      <sz val="11"/>
      <name val="Calibri"/>
      <family val="2"/>
      <charset val="238"/>
    </font>
    <font>
      <b/>
      <sz val="14"/>
      <name val="Calibri"/>
      <family val="2"/>
      <charset val="238"/>
    </font>
    <font>
      <sz val="11"/>
      <name val="Calibri"/>
      <family val="2"/>
      <charset val="238"/>
    </font>
    <font>
      <b/>
      <sz val="11"/>
      <color indexed="8"/>
      <name val="Calibri"/>
      <family val="2"/>
      <charset val="238"/>
    </font>
    <font>
      <b/>
      <sz val="14"/>
      <color indexed="8"/>
      <name val="Calibri"/>
      <family val="2"/>
      <charset val="238"/>
    </font>
    <font>
      <sz val="11"/>
      <color indexed="8"/>
      <name val="Calibri"/>
      <family val="2"/>
      <charset val="238"/>
    </font>
    <font>
      <vertAlign val="superscript"/>
      <sz val="11"/>
      <color indexed="8"/>
      <name val="Calibri"/>
      <family val="2"/>
      <charset val="238"/>
    </font>
    <font>
      <vertAlign val="superscript"/>
      <sz val="11"/>
      <name val="Calibri"/>
      <family val="2"/>
      <charset val="238"/>
    </font>
    <font>
      <sz val="10"/>
      <name val="Calibri"/>
      <family val="2"/>
      <charset val="238"/>
    </font>
  </fonts>
  <fills count="10">
    <fill>
      <patternFill patternType="none"/>
    </fill>
    <fill>
      <patternFill patternType="gray125"/>
    </fill>
    <fill>
      <patternFill patternType="solid">
        <fgColor rgb="FFC6EFCE"/>
      </patternFill>
    </fill>
    <fill>
      <patternFill patternType="solid">
        <fgColor theme="0" tint="-0.249977111117893"/>
        <bgColor indexed="64"/>
      </patternFill>
    </fill>
    <fill>
      <patternFill patternType="solid">
        <fgColor indexed="55"/>
        <bgColor indexed="64"/>
      </patternFill>
    </fill>
    <fill>
      <patternFill patternType="solid">
        <fgColor indexed="13"/>
        <bgColor indexed="64"/>
      </patternFill>
    </fill>
    <fill>
      <patternFill patternType="solid">
        <fgColor theme="0"/>
        <bgColor indexed="64"/>
      </patternFill>
    </fill>
    <fill>
      <patternFill patternType="solid">
        <fgColor indexed="23"/>
        <bgColor indexed="64"/>
      </patternFill>
    </fill>
    <fill>
      <patternFill patternType="solid">
        <fgColor indexed="22"/>
        <bgColor indexed="64"/>
      </patternFill>
    </fill>
    <fill>
      <patternFill patternType="solid">
        <fgColor theme="0" tint="-0.34998626667073579"/>
        <bgColor indexed="64"/>
      </patternFill>
    </fill>
  </fills>
  <borders count="55">
    <border>
      <left/>
      <right/>
      <top/>
      <bottom/>
      <diagonal/>
    </border>
    <border>
      <left/>
      <right/>
      <top/>
      <bottom style="double">
        <color indexed="64"/>
      </bottom>
      <diagonal/>
    </border>
    <border>
      <left style="double">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hair">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hair">
        <color indexed="64"/>
      </right>
      <top/>
      <bottom/>
      <diagonal/>
    </border>
    <border>
      <left style="hair">
        <color indexed="64"/>
      </left>
      <right/>
      <top/>
      <bottom/>
      <diagonal/>
    </border>
    <border>
      <left/>
      <right style="double">
        <color indexed="64"/>
      </right>
      <top/>
      <bottom/>
      <diagonal/>
    </border>
    <border>
      <left style="double">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double">
        <color indexed="64"/>
      </right>
      <top/>
      <bottom style="hair">
        <color indexed="64"/>
      </bottom>
      <diagonal/>
    </border>
    <border>
      <left style="double">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double">
        <color indexed="64"/>
      </right>
      <top style="hair">
        <color indexed="64"/>
      </top>
      <bottom/>
      <diagonal/>
    </border>
    <border>
      <left style="hair">
        <color indexed="64"/>
      </left>
      <right/>
      <top/>
      <bottom style="hair">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double">
        <color indexed="64"/>
      </left>
      <right/>
      <top style="hair">
        <color indexed="64"/>
      </top>
      <bottom style="double">
        <color indexed="64"/>
      </bottom>
      <diagonal/>
    </border>
    <border>
      <left/>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style="double">
        <color indexed="64"/>
      </top>
      <bottom style="double">
        <color indexed="64"/>
      </bottom>
      <diagonal/>
    </border>
    <border>
      <left style="thin">
        <color indexed="8"/>
      </left>
      <right/>
      <top/>
      <bottom style="thin">
        <color indexed="8"/>
      </bottom>
      <diagonal/>
    </border>
    <border>
      <left/>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ck">
        <color indexed="8"/>
      </bottom>
      <diagonal/>
    </border>
    <border>
      <left style="thin">
        <color indexed="8"/>
      </left>
      <right style="thin">
        <color indexed="8"/>
      </right>
      <top style="thick">
        <color indexed="8"/>
      </top>
      <bottom style="thin">
        <color indexed="8"/>
      </bottom>
      <diagonal/>
    </border>
    <border>
      <left style="medium">
        <color indexed="64"/>
      </left>
      <right style="thin">
        <color indexed="8"/>
      </right>
      <top style="medium">
        <color indexed="64"/>
      </top>
      <bottom style="medium">
        <color indexed="64"/>
      </bottom>
      <diagonal/>
    </border>
    <border>
      <left/>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8"/>
      </left>
      <right/>
      <top/>
      <bottom style="medium">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style="thin">
        <color indexed="8"/>
      </top>
      <bottom style="thick">
        <color indexed="8"/>
      </bottom>
      <diagonal/>
    </border>
    <border>
      <left style="thin">
        <color indexed="8"/>
      </left>
      <right/>
      <top style="thick">
        <color indexed="8"/>
      </top>
      <bottom style="thin">
        <color indexed="8"/>
      </bottom>
      <diagonal/>
    </border>
    <border>
      <left style="thin">
        <color indexed="8"/>
      </left>
      <right/>
      <top style="medium">
        <color indexed="64"/>
      </top>
      <bottom style="medium">
        <color indexed="64"/>
      </bottom>
      <diagonal/>
    </border>
  </borders>
  <cellStyleXfs count="11">
    <xf numFmtId="0" fontId="0" fillId="0" borderId="0"/>
    <xf numFmtId="171" fontId="2" fillId="0" borderId="0" applyFont="0" applyFill="0" applyBorder="0" applyAlignment="0" applyProtection="0"/>
    <xf numFmtId="166" fontId="2" fillId="0" borderId="0" applyFont="0" applyFill="0" applyBorder="0" applyAlignment="0" applyProtection="0"/>
    <xf numFmtId="0" fontId="1" fillId="2" borderId="0" applyNumberFormat="0" applyBorder="0" applyAlignment="0" applyProtection="0"/>
    <xf numFmtId="0" fontId="2" fillId="0" borderId="0"/>
    <xf numFmtId="0" fontId="5" fillId="0" borderId="0"/>
    <xf numFmtId="0" fontId="5" fillId="0" borderId="0"/>
    <xf numFmtId="0" fontId="2" fillId="0" borderId="0"/>
    <xf numFmtId="0" fontId="61" fillId="0" borderId="0"/>
    <xf numFmtId="0" fontId="65" fillId="0" borderId="0"/>
    <xf numFmtId="0" fontId="68" fillId="0" borderId="0"/>
  </cellStyleXfs>
  <cellXfs count="607">
    <xf numFmtId="0" fontId="0" fillId="0" borderId="0" xfId="0"/>
    <xf numFmtId="0" fontId="3" fillId="0" borderId="0" xfId="0" applyFont="1"/>
    <xf numFmtId="0" fontId="4" fillId="0" borderId="0" xfId="0" applyFont="1"/>
    <xf numFmtId="0" fontId="5" fillId="0" borderId="0" xfId="0" applyFont="1"/>
    <xf numFmtId="0" fontId="2" fillId="0" borderId="0" xfId="0" applyFont="1"/>
    <xf numFmtId="0" fontId="6" fillId="0" borderId="0" xfId="0" applyFont="1"/>
    <xf numFmtId="0" fontId="7" fillId="0" borderId="0" xfId="0" applyFont="1"/>
    <xf numFmtId="0" fontId="8" fillId="0" borderId="0" xfId="0" applyFont="1"/>
    <xf numFmtId="0" fontId="9" fillId="0" borderId="0" xfId="0" applyFont="1"/>
    <xf numFmtId="0" fontId="10" fillId="0" borderId="0" xfId="0" applyFont="1" applyAlignment="1">
      <alignment horizontal="right"/>
    </xf>
    <xf numFmtId="0" fontId="2" fillId="0" borderId="0" xfId="0" applyFont="1" applyAlignment="1">
      <alignment horizontal="right"/>
    </xf>
    <xf numFmtId="0" fontId="11" fillId="0" borderId="0" xfId="0" applyFont="1"/>
    <xf numFmtId="0" fontId="11" fillId="0" borderId="0" xfId="0" applyFont="1" applyAlignment="1">
      <alignment horizontal="right"/>
    </xf>
    <xf numFmtId="0" fontId="11" fillId="0" borderId="5" xfId="0" applyFont="1" applyBorder="1" applyAlignment="1">
      <alignment vertical="center"/>
    </xf>
    <xf numFmtId="0" fontId="13" fillId="0" borderId="3" xfId="0" applyFont="1" applyBorder="1" applyAlignment="1">
      <alignment vertical="center"/>
    </xf>
    <xf numFmtId="0" fontId="13" fillId="0" borderId="6" xfId="0" applyFont="1" applyBorder="1" applyAlignment="1">
      <alignment vertical="center"/>
    </xf>
    <xf numFmtId="0" fontId="11" fillId="0" borderId="9" xfId="0" applyFont="1" applyBorder="1" applyAlignment="1">
      <alignment vertical="center"/>
    </xf>
    <xf numFmtId="0" fontId="13" fillId="0" borderId="0" xfId="0" applyFont="1" applyAlignment="1">
      <alignment vertical="center"/>
    </xf>
    <xf numFmtId="0" fontId="13" fillId="0" borderId="10" xfId="0" applyFont="1" applyBorder="1" applyAlignment="1">
      <alignment vertical="center"/>
    </xf>
    <xf numFmtId="164" fontId="13" fillId="0" borderId="0" xfId="0" applyNumberFormat="1" applyFont="1" applyAlignment="1">
      <alignment vertical="center"/>
    </xf>
    <xf numFmtId="0" fontId="11" fillId="0" borderId="9" xfId="0" applyFont="1" applyBorder="1" applyAlignment="1">
      <alignment horizontal="left" vertical="center"/>
    </xf>
    <xf numFmtId="0" fontId="11" fillId="0" borderId="18" xfId="0" applyFont="1" applyBorder="1" applyAlignment="1">
      <alignment vertical="center"/>
    </xf>
    <xf numFmtId="0" fontId="13" fillId="0" borderId="16" xfId="0" applyFont="1" applyBorder="1" applyAlignment="1">
      <alignment vertical="center"/>
    </xf>
    <xf numFmtId="0" fontId="13" fillId="0" borderId="19" xfId="0" applyFont="1" applyBorder="1" applyAlignment="1">
      <alignment vertical="center"/>
    </xf>
    <xf numFmtId="0" fontId="11" fillId="0" borderId="20" xfId="0" applyFont="1" applyBorder="1" applyAlignment="1">
      <alignment vertical="center"/>
    </xf>
    <xf numFmtId="0" fontId="13" fillId="0" borderId="12" xfId="0" applyFont="1" applyBorder="1" applyAlignment="1">
      <alignment vertical="center"/>
    </xf>
    <xf numFmtId="164" fontId="13" fillId="0" borderId="12" xfId="0" applyNumberFormat="1" applyFont="1" applyBorder="1" applyAlignment="1">
      <alignment vertical="center"/>
    </xf>
    <xf numFmtId="0" fontId="13" fillId="0" borderId="14" xfId="0" applyFont="1" applyBorder="1" applyAlignment="1">
      <alignment vertical="center"/>
    </xf>
    <xf numFmtId="165" fontId="11" fillId="0" borderId="24" xfId="0" applyNumberFormat="1" applyFont="1" applyBorder="1" applyAlignment="1">
      <alignment vertical="center"/>
    </xf>
    <xf numFmtId="0" fontId="13" fillId="0" borderId="22" xfId="0" applyFont="1" applyBorder="1" applyAlignment="1">
      <alignment vertical="center"/>
    </xf>
    <xf numFmtId="164" fontId="13" fillId="0" borderId="22" xfId="0" applyNumberFormat="1" applyFont="1" applyBorder="1" applyAlignment="1">
      <alignment vertical="center"/>
    </xf>
    <xf numFmtId="165" fontId="13" fillId="0" borderId="22" xfId="0" applyNumberFormat="1" applyFont="1" applyBorder="1" applyAlignment="1">
      <alignment vertical="center"/>
    </xf>
    <xf numFmtId="165" fontId="13" fillId="0" borderId="22" xfId="0" applyNumberFormat="1" applyFont="1" applyBorder="1" applyAlignment="1">
      <alignment horizontal="right" vertical="center"/>
    </xf>
    <xf numFmtId="0" fontId="13" fillId="0" borderId="25" xfId="0" applyFont="1" applyBorder="1" applyAlignment="1">
      <alignment vertical="center"/>
    </xf>
    <xf numFmtId="165" fontId="11" fillId="0" borderId="18" xfId="0" applyNumberFormat="1" applyFont="1" applyBorder="1" applyAlignment="1">
      <alignment vertical="center"/>
    </xf>
    <xf numFmtId="165" fontId="11" fillId="0" borderId="20" xfId="0" applyNumberFormat="1" applyFont="1" applyBorder="1" applyAlignment="1">
      <alignment vertical="center"/>
    </xf>
    <xf numFmtId="0" fontId="11" fillId="0" borderId="7" xfId="0" applyFont="1" applyBorder="1" applyAlignment="1">
      <alignment vertical="center"/>
    </xf>
    <xf numFmtId="0" fontId="11" fillId="0" borderId="0" xfId="0" applyFont="1" applyAlignment="1">
      <alignment vertical="center"/>
    </xf>
    <xf numFmtId="49" fontId="13" fillId="0" borderId="22" xfId="0" applyNumberFormat="1" applyFont="1" applyBorder="1" applyAlignment="1">
      <alignment vertical="center"/>
    </xf>
    <xf numFmtId="165" fontId="13" fillId="0" borderId="22" xfId="0" quotePrefix="1" applyNumberFormat="1" applyFont="1" applyBorder="1" applyAlignment="1">
      <alignment vertical="center"/>
    </xf>
    <xf numFmtId="165" fontId="11" fillId="0" borderId="21" xfId="0" applyNumberFormat="1" applyFont="1" applyBorder="1" applyAlignment="1">
      <alignment horizontal="left" vertical="center"/>
    </xf>
    <xf numFmtId="0" fontId="11" fillId="0" borderId="22" xfId="0" applyFont="1" applyBorder="1" applyAlignment="1">
      <alignment vertical="center"/>
    </xf>
    <xf numFmtId="165" fontId="11" fillId="0" borderId="22" xfId="0" applyNumberFormat="1" applyFont="1" applyBorder="1" applyAlignment="1">
      <alignment vertical="center"/>
    </xf>
    <xf numFmtId="165" fontId="14" fillId="0" borderId="24" xfId="0" applyNumberFormat="1" applyFont="1" applyBorder="1" applyAlignment="1">
      <alignment vertical="center"/>
    </xf>
    <xf numFmtId="16" fontId="13" fillId="0" borderId="12" xfId="0" applyNumberFormat="1" applyFont="1" applyBorder="1" applyAlignment="1">
      <alignment vertical="center"/>
    </xf>
    <xf numFmtId="164" fontId="15" fillId="0" borderId="22" xfId="0" applyNumberFormat="1" applyFont="1" applyBorder="1" applyAlignment="1">
      <alignment vertical="center"/>
    </xf>
    <xf numFmtId="165" fontId="15" fillId="0" borderId="22" xfId="0" applyNumberFormat="1" applyFont="1" applyBorder="1" applyAlignment="1">
      <alignment horizontal="right" vertical="center"/>
    </xf>
    <xf numFmtId="165" fontId="15" fillId="0" borderId="22" xfId="0" quotePrefix="1" applyNumberFormat="1" applyFont="1" applyBorder="1" applyAlignment="1">
      <alignment vertical="center"/>
    </xf>
    <xf numFmtId="165" fontId="11" fillId="0" borderId="9" xfId="0" applyNumberFormat="1" applyFont="1" applyBorder="1" applyAlignment="1">
      <alignment vertical="center"/>
    </xf>
    <xf numFmtId="164" fontId="2" fillId="0" borderId="0" xfId="0" applyNumberFormat="1" applyFont="1"/>
    <xf numFmtId="165" fontId="11" fillId="0" borderId="26" xfId="0" applyNumberFormat="1" applyFont="1" applyBorder="1" applyAlignment="1">
      <alignment horizontal="left" vertical="center"/>
    </xf>
    <xf numFmtId="0" fontId="11" fillId="0" borderId="27" xfId="0" applyFont="1" applyBorder="1" applyAlignment="1">
      <alignment vertical="center"/>
    </xf>
    <xf numFmtId="0" fontId="11" fillId="0" borderId="28" xfId="0" applyFont="1" applyBorder="1" applyAlignment="1">
      <alignment vertical="center"/>
    </xf>
    <xf numFmtId="165" fontId="2" fillId="0" borderId="0" xfId="0" applyNumberFormat="1" applyFont="1"/>
    <xf numFmtId="0" fontId="16" fillId="0" borderId="0" xfId="0" applyFont="1"/>
    <xf numFmtId="0" fontId="17" fillId="0" borderId="0" xfId="0" applyFont="1"/>
    <xf numFmtId="0" fontId="18" fillId="0" borderId="0" xfId="0" applyFont="1"/>
    <xf numFmtId="0" fontId="8" fillId="0" borderId="0" xfId="4" applyFont="1" applyAlignment="1">
      <alignment horizontal="center" vertical="center"/>
    </xf>
    <xf numFmtId="0" fontId="19" fillId="0" borderId="0" xfId="4" applyFont="1"/>
    <xf numFmtId="0" fontId="20" fillId="0" borderId="0" xfId="4" applyFont="1" applyAlignment="1">
      <alignment horizontal="right" vertical="center"/>
    </xf>
    <xf numFmtId="0" fontId="0" fillId="0" borderId="0" xfId="0" applyAlignment="1">
      <alignment wrapText="1"/>
    </xf>
    <xf numFmtId="0" fontId="24" fillId="0" borderId="0" xfId="4" applyFont="1" applyAlignment="1">
      <alignment horizontal="center" vertical="center"/>
    </xf>
    <xf numFmtId="0" fontId="25" fillId="0" borderId="0" xfId="4" applyFont="1"/>
    <xf numFmtId="0" fontId="2" fillId="0" borderId="0" xfId="4"/>
    <xf numFmtId="0" fontId="18" fillId="0" borderId="0" xfId="4" applyFont="1"/>
    <xf numFmtId="0" fontId="0" fillId="0" borderId="0" xfId="4" applyFont="1"/>
    <xf numFmtId="0" fontId="26" fillId="0" borderId="0" xfId="4" applyFont="1"/>
    <xf numFmtId="0" fontId="2" fillId="0" borderId="0" xfId="4" applyAlignment="1">
      <alignment horizontal="right"/>
    </xf>
    <xf numFmtId="0" fontId="27" fillId="0" borderId="0" xfId="4" applyFont="1" applyAlignment="1">
      <alignment horizontal="center" vertical="center"/>
    </xf>
    <xf numFmtId="0" fontId="2" fillId="0" borderId="0" xfId="4" applyAlignment="1">
      <alignment vertical="center"/>
    </xf>
    <xf numFmtId="0" fontId="28" fillId="0" borderId="0" xfId="4" applyFont="1" applyAlignment="1">
      <alignment horizontal="left"/>
    </xf>
    <xf numFmtId="0" fontId="28" fillId="0" borderId="0" xfId="4" applyFont="1" applyAlignment="1">
      <alignment horizontal="right"/>
    </xf>
    <xf numFmtId="0" fontId="23" fillId="0" borderId="0" xfId="4" applyFont="1" applyAlignment="1">
      <alignment horizontal="left" vertical="center"/>
    </xf>
    <xf numFmtId="0" fontId="0" fillId="0" borderId="0" xfId="0" applyAlignment="1">
      <alignment horizontal="right"/>
    </xf>
    <xf numFmtId="0" fontId="11" fillId="0" borderId="0" xfId="0" applyFont="1" applyAlignment="1">
      <alignment horizontal="right" vertical="center"/>
    </xf>
    <xf numFmtId="0" fontId="29" fillId="0" borderId="0" xfId="0" applyFont="1" applyAlignment="1">
      <alignment vertical="center" wrapText="1"/>
    </xf>
    <xf numFmtId="0" fontId="33" fillId="0" borderId="0" xfId="0" applyFont="1" applyAlignment="1">
      <alignment vertical="center"/>
    </xf>
    <xf numFmtId="0" fontId="5" fillId="0" borderId="0" xfId="0" applyFont="1" applyAlignment="1">
      <alignment vertical="center"/>
    </xf>
    <xf numFmtId="0" fontId="7" fillId="0" borderId="0" xfId="4" applyFont="1"/>
    <xf numFmtId="0" fontId="30" fillId="0" borderId="0" xfId="0" applyFont="1"/>
    <xf numFmtId="0" fontId="34" fillId="0" borderId="0" xfId="4" applyFont="1" applyAlignment="1">
      <alignment horizontal="left"/>
    </xf>
    <xf numFmtId="0" fontId="11" fillId="0" borderId="0" xfId="4" applyFont="1"/>
    <xf numFmtId="0" fontId="35" fillId="0" borderId="0" xfId="4" applyFont="1"/>
    <xf numFmtId="4" fontId="35" fillId="0" borderId="0" xfId="4" applyNumberFormat="1" applyFont="1"/>
    <xf numFmtId="0" fontId="5" fillId="0" borderId="0" xfId="6"/>
    <xf numFmtId="0" fontId="11" fillId="0" borderId="0" xfId="6" applyFont="1"/>
    <xf numFmtId="0" fontId="11" fillId="0" borderId="0" xfId="6" applyFont="1" applyAlignment="1">
      <alignment horizontal="right"/>
    </xf>
    <xf numFmtId="0" fontId="5" fillId="0" borderId="0" xfId="4" applyFont="1" applyAlignment="1">
      <alignment vertical="top" wrapText="1"/>
    </xf>
    <xf numFmtId="0" fontId="35" fillId="0" borderId="0" xfId="6" applyFont="1"/>
    <xf numFmtId="0" fontId="36" fillId="0" borderId="0" xfId="6" applyFont="1"/>
    <xf numFmtId="0" fontId="7" fillId="0" borderId="0" xfId="6" applyFont="1"/>
    <xf numFmtId="0" fontId="29" fillId="0" borderId="0" xfId="4" applyFont="1" applyAlignment="1">
      <alignment vertical="top" wrapText="1"/>
    </xf>
    <xf numFmtId="0" fontId="12" fillId="0" borderId="0" xfId="4" applyFont="1" applyAlignment="1">
      <alignment vertical="top" wrapText="1"/>
    </xf>
    <xf numFmtId="4" fontId="5" fillId="0" borderId="0" xfId="0" applyNumberFormat="1" applyFont="1"/>
    <xf numFmtId="4" fontId="5" fillId="0" borderId="0" xfId="0" applyNumberFormat="1" applyFont="1" applyAlignment="1">
      <alignment horizontal="right"/>
    </xf>
    <xf numFmtId="0" fontId="5" fillId="0" borderId="0" xfId="0" applyFont="1" applyAlignment="1">
      <alignment horizontal="left" vertical="top" shrinkToFit="1"/>
    </xf>
    <xf numFmtId="0" fontId="13" fillId="0" borderId="0" xfId="0" applyFont="1" applyAlignment="1">
      <alignment horizontal="left" vertical="top" shrinkToFit="1"/>
    </xf>
    <xf numFmtId="0" fontId="13" fillId="0" borderId="0" xfId="0" applyFont="1" applyAlignment="1">
      <alignment shrinkToFit="1"/>
    </xf>
    <xf numFmtId="0" fontId="5" fillId="0" borderId="0" xfId="0" applyFont="1" applyAlignment="1">
      <alignment horizontal="center" vertical="top" wrapText="1"/>
    </xf>
    <xf numFmtId="0" fontId="19" fillId="0" borderId="0" xfId="4" applyFont="1" applyAlignment="1">
      <alignment horizontal="center" vertical="top"/>
    </xf>
    <xf numFmtId="0" fontId="2" fillId="0" borderId="0" xfId="4" applyAlignment="1">
      <alignment horizontal="center"/>
    </xf>
    <xf numFmtId="0" fontId="25" fillId="0" borderId="0" xfId="4" applyFont="1" applyAlignment="1">
      <alignment horizontal="center" vertical="top"/>
    </xf>
    <xf numFmtId="0" fontId="2" fillId="0" borderId="0" xfId="4" applyAlignment="1">
      <alignment horizontal="center" vertical="top"/>
    </xf>
    <xf numFmtId="0" fontId="0" fillId="0" borderId="0" xfId="0" applyAlignment="1">
      <alignment horizontal="center" vertical="top"/>
    </xf>
    <xf numFmtId="0" fontId="0" fillId="0" borderId="0" xfId="0" applyAlignment="1">
      <alignment horizontal="center"/>
    </xf>
    <xf numFmtId="4" fontId="0" fillId="0" borderId="0" xfId="0" applyNumberFormat="1"/>
    <xf numFmtId="0" fontId="37" fillId="0" borderId="0" xfId="0" applyFont="1"/>
    <xf numFmtId="0" fontId="37" fillId="0" borderId="0" xfId="0" applyFont="1" applyAlignment="1">
      <alignment horizontal="center" vertical="top"/>
    </xf>
    <xf numFmtId="0" fontId="37" fillId="0" borderId="0" xfId="0" applyFont="1" applyAlignment="1">
      <alignment horizontal="center"/>
    </xf>
    <xf numFmtId="4" fontId="37" fillId="0" borderId="0" xfId="0" applyNumberFormat="1" applyFont="1" applyAlignment="1">
      <alignment horizontal="center"/>
    </xf>
    <xf numFmtId="4" fontId="37" fillId="0" borderId="0" xfId="0" applyNumberFormat="1" applyFont="1"/>
    <xf numFmtId="4" fontId="37" fillId="0" borderId="0" xfId="0" applyNumberFormat="1" applyFont="1" applyAlignment="1">
      <alignment horizontal="right"/>
    </xf>
    <xf numFmtId="0" fontId="35" fillId="0" borderId="0" xfId="0" applyFont="1"/>
    <xf numFmtId="166" fontId="35" fillId="0" borderId="32" xfId="2" applyFont="1" applyBorder="1" applyAlignment="1">
      <alignment horizontal="center"/>
    </xf>
    <xf numFmtId="0" fontId="30" fillId="3" borderId="33" xfId="0" applyFont="1" applyFill="1" applyBorder="1"/>
    <xf numFmtId="0" fontId="39" fillId="3" borderId="33" xfId="0" applyFont="1" applyFill="1" applyBorder="1" applyAlignment="1">
      <alignment horizontal="center" vertical="top"/>
    </xf>
    <xf numFmtId="0" fontId="39" fillId="3" borderId="33" xfId="0" applyFont="1" applyFill="1" applyBorder="1"/>
    <xf numFmtId="0" fontId="39" fillId="3" borderId="33" xfId="0" applyFont="1" applyFill="1" applyBorder="1" applyAlignment="1">
      <alignment horizontal="center"/>
    </xf>
    <xf numFmtId="4" fontId="39" fillId="3" borderId="33" xfId="0" applyNumberFormat="1" applyFont="1" applyFill="1" applyBorder="1" applyAlignment="1">
      <alignment horizontal="center"/>
    </xf>
    <xf numFmtId="0" fontId="40" fillId="4" borderId="0" xfId="0" applyFont="1" applyFill="1"/>
    <xf numFmtId="0" fontId="34" fillId="0" borderId="0" xfId="0" applyFont="1"/>
    <xf numFmtId="0" fontId="34" fillId="0" borderId="0" xfId="0" applyFont="1" applyAlignment="1">
      <alignment horizontal="center" vertical="top"/>
    </xf>
    <xf numFmtId="0" fontId="34" fillId="0" borderId="0" xfId="0" applyFont="1" applyAlignment="1">
      <alignment horizontal="center"/>
    </xf>
    <xf numFmtId="4" fontId="34" fillId="0" borderId="0" xfId="0" applyNumberFormat="1" applyFont="1" applyAlignment="1">
      <alignment horizontal="center"/>
    </xf>
    <xf numFmtId="4" fontId="34" fillId="0" borderId="0" xfId="0" applyNumberFormat="1" applyFont="1" applyAlignment="1">
      <alignment horizontal="right"/>
    </xf>
    <xf numFmtId="4" fontId="34" fillId="0" borderId="0" xfId="0" applyNumberFormat="1" applyFont="1"/>
    <xf numFmtId="1" fontId="5" fillId="0" borderId="0" xfId="0" applyNumberFormat="1" applyFont="1" applyAlignment="1">
      <alignment horizontal="center" vertical="top"/>
    </xf>
    <xf numFmtId="167" fontId="5" fillId="0" borderId="0" xfId="0" applyNumberFormat="1" applyFont="1" applyAlignment="1">
      <alignment horizontal="center" vertical="top"/>
    </xf>
    <xf numFmtId="0" fontId="29" fillId="0" borderId="0" xfId="0" applyFont="1" applyAlignment="1">
      <alignment horizontal="center" shrinkToFit="1"/>
    </xf>
    <xf numFmtId="0" fontId="29" fillId="0" borderId="0" xfId="0" applyFont="1" applyAlignment="1">
      <alignment horizontal="center" wrapText="1"/>
    </xf>
    <xf numFmtId="0" fontId="5" fillId="0" borderId="0" xfId="0" applyFont="1" applyAlignment="1">
      <alignment horizontal="center" vertical="top"/>
    </xf>
    <xf numFmtId="0" fontId="35" fillId="0" borderId="0" xfId="0" applyFont="1" applyAlignment="1">
      <alignment horizontal="center"/>
    </xf>
    <xf numFmtId="1" fontId="5" fillId="0" borderId="0" xfId="0" applyNumberFormat="1" applyFont="1" applyAlignment="1">
      <alignment horizontal="left" vertical="top"/>
    </xf>
    <xf numFmtId="168" fontId="5" fillId="0" borderId="0" xfId="0" applyNumberFormat="1" applyFont="1" applyAlignment="1">
      <alignment horizontal="center" vertical="top"/>
    </xf>
    <xf numFmtId="0" fontId="5" fillId="0" borderId="0" xfId="0" applyFont="1" applyAlignment="1">
      <alignment horizontal="center" wrapText="1"/>
    </xf>
    <xf numFmtId="0" fontId="5" fillId="0" borderId="0" xfId="0" applyFont="1" applyAlignment="1">
      <alignment horizontal="justify" vertical="top" wrapText="1"/>
    </xf>
    <xf numFmtId="2" fontId="5" fillId="0" borderId="0" xfId="0" applyNumberFormat="1" applyFont="1" applyAlignment="1">
      <alignment horizontal="center"/>
    </xf>
    <xf numFmtId="4" fontId="5" fillId="0" borderId="0" xfId="0" applyNumberFormat="1" applyFont="1" applyAlignment="1">
      <alignment horizontal="center"/>
    </xf>
    <xf numFmtId="0" fontId="5" fillId="0" borderId="0" xfId="0" applyFont="1" applyAlignment="1">
      <alignment horizontal="left" vertical="top" wrapText="1"/>
    </xf>
    <xf numFmtId="4" fontId="45" fillId="0" borderId="0" xfId="0" applyNumberFormat="1" applyFont="1"/>
    <xf numFmtId="0" fontId="5" fillId="0" borderId="0" xfId="0" applyFont="1" applyAlignment="1">
      <alignment horizontal="center"/>
    </xf>
    <xf numFmtId="2" fontId="5" fillId="0" borderId="0" xfId="0" applyNumberFormat="1" applyFont="1" applyAlignment="1">
      <alignment horizontal="right"/>
    </xf>
    <xf numFmtId="4" fontId="53" fillId="0" borderId="0" xfId="0" applyNumberFormat="1" applyFont="1" applyAlignment="1">
      <alignment horizontal="center"/>
    </xf>
    <xf numFmtId="0" fontId="30" fillId="3" borderId="33" xfId="0" applyFont="1" applyFill="1" applyBorder="1" applyAlignment="1">
      <alignment horizontal="left"/>
    </xf>
    <xf numFmtId="0" fontId="34" fillId="3" borderId="33" xfId="0" applyFont="1" applyFill="1" applyBorder="1" applyAlignment="1">
      <alignment horizontal="center" vertical="top"/>
    </xf>
    <xf numFmtId="0" fontId="34" fillId="3" borderId="33" xfId="0" applyFont="1" applyFill="1" applyBorder="1"/>
    <xf numFmtId="0" fontId="34" fillId="3" borderId="33" xfId="0" applyFont="1" applyFill="1" applyBorder="1" applyAlignment="1">
      <alignment horizontal="center"/>
    </xf>
    <xf numFmtId="0" fontId="42" fillId="3" borderId="33" xfId="0" applyFont="1" applyFill="1" applyBorder="1" applyAlignment="1">
      <alignment horizontal="center"/>
    </xf>
    <xf numFmtId="4" fontId="34" fillId="3" borderId="33" xfId="0" applyNumberFormat="1" applyFont="1" applyFill="1" applyBorder="1" applyAlignment="1">
      <alignment horizontal="center"/>
    </xf>
    <xf numFmtId="0" fontId="30" fillId="6" borderId="0" xfId="0" applyFont="1" applyFill="1" applyAlignment="1">
      <alignment horizontal="left"/>
    </xf>
    <xf numFmtId="0" fontId="34" fillId="6" borderId="0" xfId="0" applyFont="1" applyFill="1" applyAlignment="1">
      <alignment horizontal="center" vertical="top"/>
    </xf>
    <xf numFmtId="0" fontId="30" fillId="6" borderId="0" xfId="0" applyFont="1" applyFill="1"/>
    <xf numFmtId="0" fontId="34" fillId="6" borderId="0" xfId="0" applyFont="1" applyFill="1"/>
    <xf numFmtId="0" fontId="34" fillId="6" borderId="0" xfId="0" applyFont="1" applyFill="1" applyAlignment="1">
      <alignment horizontal="center"/>
    </xf>
    <xf numFmtId="0" fontId="42" fillId="6" borderId="0" xfId="0" applyFont="1" applyFill="1" applyAlignment="1">
      <alignment horizontal="center"/>
    </xf>
    <xf numFmtId="4" fontId="34" fillId="6" borderId="0" xfId="0" applyNumberFormat="1" applyFont="1" applyFill="1" applyAlignment="1">
      <alignment horizontal="center"/>
    </xf>
    <xf numFmtId="4" fontId="30" fillId="6" borderId="0" xfId="0" applyNumberFormat="1" applyFont="1" applyFill="1" applyAlignment="1">
      <alignment horizontal="right"/>
    </xf>
    <xf numFmtId="0" fontId="35" fillId="6" borderId="0" xfId="0" applyFont="1" applyFill="1"/>
    <xf numFmtId="0" fontId="13" fillId="6" borderId="0" xfId="0" applyFont="1" applyFill="1" applyAlignment="1">
      <alignment vertical="top"/>
    </xf>
    <xf numFmtId="0" fontId="53" fillId="0" borderId="0" xfId="0" applyFont="1"/>
    <xf numFmtId="0" fontId="36" fillId="0" borderId="0" xfId="0" applyFont="1"/>
    <xf numFmtId="0" fontId="0" fillId="0" borderId="0" xfId="0" applyAlignment="1" applyProtection="1">
      <alignment horizontal="center" vertical="top"/>
      <protection locked="0"/>
    </xf>
    <xf numFmtId="0" fontId="5" fillId="0" borderId="0" xfId="0" applyFont="1" applyAlignment="1" applyProtection="1">
      <alignment horizontal="left" wrapText="1"/>
      <protection locked="0"/>
    </xf>
    <xf numFmtId="0" fontId="53" fillId="0" borderId="0" xfId="0" applyFont="1" applyAlignment="1">
      <alignment horizontal="center" shrinkToFit="1"/>
    </xf>
    <xf numFmtId="4" fontId="53" fillId="0" borderId="0" xfId="0" applyNumberFormat="1" applyFont="1" applyAlignment="1">
      <alignment horizontal="right"/>
    </xf>
    <xf numFmtId="0" fontId="5" fillId="0" borderId="0" xfId="0" applyFont="1" applyAlignment="1" applyProtection="1">
      <alignment horizontal="left" vertical="top" wrapText="1"/>
      <protection locked="0"/>
    </xf>
    <xf numFmtId="0" fontId="7" fillId="0" borderId="0" xfId="0" applyFont="1" applyAlignment="1" applyProtection="1">
      <alignment horizontal="center" vertical="top"/>
      <protection locked="0"/>
    </xf>
    <xf numFmtId="0" fontId="7" fillId="0" borderId="0" xfId="0" applyFont="1" applyAlignment="1">
      <alignment horizontal="center" vertical="top"/>
    </xf>
    <xf numFmtId="0" fontId="53" fillId="0" borderId="0" xfId="0" applyFont="1" applyAlignment="1" applyProtection="1">
      <alignment horizontal="left" vertical="top" wrapText="1"/>
      <protection locked="0"/>
    </xf>
    <xf numFmtId="0" fontId="56" fillId="0" borderId="0" xfId="0" applyFont="1" applyAlignment="1">
      <alignment horizontal="center" wrapText="1"/>
    </xf>
    <xf numFmtId="2" fontId="53" fillId="0" borderId="0" xfId="0" applyNumberFormat="1" applyFont="1" applyAlignment="1">
      <alignment horizontal="center"/>
    </xf>
    <xf numFmtId="0" fontId="13" fillId="0" borderId="0" xfId="0" applyFont="1" applyAlignment="1">
      <alignment horizontal="justify" vertical="top" wrapText="1"/>
    </xf>
    <xf numFmtId="0" fontId="5" fillId="0" borderId="0" xfId="7" applyFont="1" applyAlignment="1">
      <alignment horizontal="justify" vertical="top" wrapText="1"/>
    </xf>
    <xf numFmtId="0" fontId="30" fillId="0" borderId="0" xfId="0" applyFont="1" applyAlignment="1">
      <alignment horizontal="left"/>
    </xf>
    <xf numFmtId="0" fontId="42" fillId="0" borderId="0" xfId="0" applyFont="1" applyAlignment="1">
      <alignment horizontal="center"/>
    </xf>
    <xf numFmtId="4" fontId="30" fillId="0" borderId="0" xfId="0" applyNumberFormat="1" applyFont="1" applyAlignment="1">
      <alignment horizontal="right"/>
    </xf>
    <xf numFmtId="167" fontId="5" fillId="0" borderId="0" xfId="0" applyNumberFormat="1" applyFont="1" applyAlignment="1">
      <alignment horizontal="center" vertical="top" shrinkToFit="1"/>
    </xf>
    <xf numFmtId="0" fontId="5" fillId="0" borderId="0" xfId="0" applyFont="1" applyAlignment="1">
      <alignment horizontal="left" vertical="center"/>
    </xf>
    <xf numFmtId="0" fontId="39" fillId="0" borderId="0" xfId="0" applyFont="1"/>
    <xf numFmtId="0" fontId="40" fillId="0" borderId="0" xfId="0" applyFont="1"/>
    <xf numFmtId="0" fontId="39" fillId="0" borderId="0" xfId="0" applyFont="1" applyAlignment="1">
      <alignment horizontal="center" vertical="top"/>
    </xf>
    <xf numFmtId="0" fontId="39" fillId="0" borderId="0" xfId="0" applyFont="1" applyAlignment="1">
      <alignment horizontal="center"/>
    </xf>
    <xf numFmtId="4" fontId="39" fillId="0" borderId="0" xfId="0" applyNumberFormat="1" applyFont="1" applyAlignment="1">
      <alignment horizontal="center"/>
    </xf>
    <xf numFmtId="0" fontId="5" fillId="0" borderId="0" xfId="0" applyFont="1" applyAlignment="1">
      <alignment horizontal="center" shrinkToFit="1"/>
    </xf>
    <xf numFmtId="1" fontId="15" fillId="0" borderId="0" xfId="0" applyNumberFormat="1" applyFont="1" applyAlignment="1">
      <alignment horizontal="left" vertical="top"/>
    </xf>
    <xf numFmtId="167" fontId="15" fillId="0" borderId="0" xfId="0" applyNumberFormat="1" applyFont="1" applyAlignment="1">
      <alignment horizontal="center" vertical="top"/>
    </xf>
    <xf numFmtId="0" fontId="5" fillId="0" borderId="0" xfId="0" applyFont="1" applyAlignment="1">
      <alignment horizontal="left"/>
    </xf>
    <xf numFmtId="2" fontId="5" fillId="0" borderId="0" xfId="0" applyNumberFormat="1" applyFont="1" applyAlignment="1">
      <alignment horizontal="center" vertical="top"/>
    </xf>
    <xf numFmtId="0" fontId="2" fillId="0" borderId="0" xfId="0" applyFont="1" applyAlignment="1">
      <alignment horizontal="center"/>
    </xf>
    <xf numFmtId="4" fontId="0" fillId="0" borderId="0" xfId="0" applyNumberFormat="1" applyAlignment="1">
      <alignment horizontal="center"/>
    </xf>
    <xf numFmtId="4" fontId="0" fillId="0" borderId="0" xfId="0" applyNumberFormat="1" applyAlignment="1">
      <alignment horizontal="right"/>
    </xf>
    <xf numFmtId="0" fontId="0" fillId="0" borderId="0" xfId="0" applyAlignment="1">
      <alignment horizontal="right" vertical="top"/>
    </xf>
    <xf numFmtId="0" fontId="60" fillId="0" borderId="0" xfId="0" applyFont="1"/>
    <xf numFmtId="0" fontId="53" fillId="0" borderId="0" xfId="0" applyFont="1" applyAlignment="1">
      <alignment horizontal="justify" vertical="top" wrapText="1"/>
    </xf>
    <xf numFmtId="0" fontId="63" fillId="3" borderId="33" xfId="0" applyFont="1" applyFill="1" applyBorder="1" applyAlignment="1">
      <alignment horizontal="center"/>
    </xf>
    <xf numFmtId="0" fontId="63" fillId="0" borderId="0" xfId="0" applyFont="1" applyAlignment="1">
      <alignment horizontal="left"/>
    </xf>
    <xf numFmtId="0" fontId="45" fillId="0" borderId="0" xfId="0" applyFont="1"/>
    <xf numFmtId="4" fontId="45" fillId="0" borderId="0" xfId="0" applyNumberFormat="1" applyFont="1" applyAlignment="1">
      <alignment horizontal="right"/>
    </xf>
    <xf numFmtId="0" fontId="35" fillId="7" borderId="0" xfId="0" applyFont="1" applyFill="1"/>
    <xf numFmtId="167" fontId="5" fillId="0" borderId="0" xfId="0" applyNumberFormat="1" applyFont="1" applyAlignment="1">
      <alignment horizontal="left" vertical="top" shrinkToFit="1"/>
    </xf>
    <xf numFmtId="0" fontId="16" fillId="0" borderId="0" xfId="8" applyFont="1" applyAlignment="1">
      <alignment horizontal="center"/>
    </xf>
    <xf numFmtId="0" fontId="16" fillId="0" borderId="0" xfId="8" applyFont="1"/>
    <xf numFmtId="4" fontId="5" fillId="0" borderId="0" xfId="0" applyNumberFormat="1" applyFont="1" applyAlignment="1">
      <alignment horizontal="left" vertical="top" wrapText="1"/>
    </xf>
    <xf numFmtId="0" fontId="5" fillId="0" borderId="0" xfId="0" applyFont="1" applyAlignment="1">
      <alignment horizontal="left" vertical="top"/>
    </xf>
    <xf numFmtId="0" fontId="44" fillId="0" borderId="0" xfId="0" applyFont="1" applyAlignment="1">
      <alignment horizontal="left"/>
    </xf>
    <xf numFmtId="4" fontId="5" fillId="0" borderId="0" xfId="0" applyNumberFormat="1" applyFont="1" applyAlignment="1">
      <alignment horizontal="left" wrapText="1"/>
    </xf>
    <xf numFmtId="4" fontId="5" fillId="0" borderId="0" xfId="0" applyNumberFormat="1" applyFont="1" applyAlignment="1" applyProtection="1">
      <alignment horizontal="right"/>
      <protection locked="0"/>
    </xf>
    <xf numFmtId="0" fontId="5" fillId="0" borderId="0" xfId="0" applyFont="1" applyProtection="1">
      <protection locked="0"/>
    </xf>
    <xf numFmtId="4" fontId="5" fillId="0" borderId="0" xfId="0" applyNumberFormat="1" applyFont="1" applyAlignment="1" applyProtection="1">
      <alignment horizontal="center"/>
      <protection locked="0"/>
    </xf>
    <xf numFmtId="4" fontId="5" fillId="0" borderId="0" xfId="3" applyNumberFormat="1" applyFont="1" applyFill="1" applyAlignment="1">
      <alignment horizontal="center"/>
    </xf>
    <xf numFmtId="0" fontId="63" fillId="3" borderId="33" xfId="0" applyFont="1" applyFill="1" applyBorder="1" applyAlignment="1">
      <alignment horizontal="left"/>
    </xf>
    <xf numFmtId="167" fontId="5" fillId="0" borderId="0" xfId="0" applyNumberFormat="1" applyFont="1" applyAlignment="1">
      <alignment horizontal="left" vertical="top"/>
    </xf>
    <xf numFmtId="0" fontId="13" fillId="0" borderId="0" xfId="0" applyFont="1" applyAlignment="1">
      <alignment horizontal="justify" vertical="top"/>
    </xf>
    <xf numFmtId="0" fontId="45" fillId="8" borderId="32" xfId="0" applyFont="1" applyFill="1" applyBorder="1" applyAlignment="1">
      <alignment vertical="center"/>
    </xf>
    <xf numFmtId="0" fontId="34" fillId="8" borderId="32" xfId="0" applyFont="1" applyFill="1" applyBorder="1" applyAlignment="1">
      <alignment horizontal="center" vertical="top"/>
    </xf>
    <xf numFmtId="0" fontId="34" fillId="8" borderId="32" xfId="0" applyFont="1" applyFill="1" applyBorder="1" applyAlignment="1">
      <alignment vertical="center"/>
    </xf>
    <xf numFmtId="0" fontId="34" fillId="8" borderId="32" xfId="0" applyFont="1" applyFill="1" applyBorder="1" applyAlignment="1">
      <alignment horizontal="center" vertical="center"/>
    </xf>
    <xf numFmtId="0" fontId="34" fillId="0" borderId="34" xfId="0" applyFont="1" applyBorder="1"/>
    <xf numFmtId="0" fontId="34" fillId="0" borderId="34" xfId="0" applyFont="1" applyBorder="1" applyAlignment="1">
      <alignment horizontal="center" vertical="top"/>
    </xf>
    <xf numFmtId="0" fontId="34" fillId="0" borderId="34" xfId="0" applyFont="1" applyBorder="1" applyAlignment="1">
      <alignment horizontal="center"/>
    </xf>
    <xf numFmtId="4" fontId="34" fillId="0" borderId="34" xfId="0" applyNumberFormat="1" applyFont="1" applyBorder="1" applyAlignment="1">
      <alignment horizontal="center"/>
    </xf>
    <xf numFmtId="4" fontId="34" fillId="0" borderId="34" xfId="0" applyNumberFormat="1" applyFont="1" applyBorder="1"/>
    <xf numFmtId="4" fontId="34" fillId="0" borderId="34" xfId="0" applyNumberFormat="1" applyFont="1" applyBorder="1" applyAlignment="1">
      <alignment horizontal="right"/>
    </xf>
    <xf numFmtId="0" fontId="45" fillId="0" borderId="33" xfId="0" applyFont="1" applyBorder="1"/>
    <xf numFmtId="0" fontId="34" fillId="0" borderId="33" xfId="0" applyFont="1" applyBorder="1" applyAlignment="1">
      <alignment horizontal="center" vertical="top"/>
    </xf>
    <xf numFmtId="0" fontId="34" fillId="0" borderId="33" xfId="0" applyFont="1" applyBorder="1"/>
    <xf numFmtId="0" fontId="34" fillId="0" borderId="33" xfId="0" applyFont="1" applyBorder="1" applyAlignment="1">
      <alignment horizontal="center"/>
    </xf>
    <xf numFmtId="0" fontId="45" fillId="0" borderId="34" xfId="0" applyFont="1" applyBorder="1"/>
    <xf numFmtId="168" fontId="45" fillId="0" borderId="33" xfId="0" applyNumberFormat="1" applyFont="1" applyBorder="1"/>
    <xf numFmtId="4" fontId="45" fillId="0" borderId="33" xfId="0" applyNumberFormat="1" applyFont="1" applyBorder="1"/>
    <xf numFmtId="167" fontId="45" fillId="0" borderId="0" xfId="0" applyNumberFormat="1" applyFont="1"/>
    <xf numFmtId="167" fontId="45" fillId="0" borderId="33" xfId="0" applyNumberFormat="1" applyFont="1" applyBorder="1"/>
    <xf numFmtId="167" fontId="45" fillId="0" borderId="33" xfId="0" applyNumberFormat="1" applyFont="1" applyBorder="1" applyAlignment="1">
      <alignment horizontal="left"/>
    </xf>
    <xf numFmtId="1" fontId="45" fillId="8" borderId="35" xfId="0" applyNumberFormat="1" applyFont="1" applyFill="1" applyBorder="1" applyAlignment="1">
      <alignment vertical="center"/>
    </xf>
    <xf numFmtId="0" fontId="34" fillId="8" borderId="35" xfId="0" applyFont="1" applyFill="1" applyBorder="1" applyAlignment="1">
      <alignment horizontal="center" vertical="top"/>
    </xf>
    <xf numFmtId="0" fontId="45" fillId="8" borderId="35" xfId="0" applyFont="1" applyFill="1" applyBorder="1" applyAlignment="1">
      <alignment vertical="center"/>
    </xf>
    <xf numFmtId="0" fontId="34" fillId="8" borderId="35" xfId="0" applyFont="1" applyFill="1" applyBorder="1" applyAlignment="1">
      <alignment vertical="center"/>
    </xf>
    <xf numFmtId="0" fontId="34" fillId="8" borderId="35" xfId="0" applyFont="1" applyFill="1" applyBorder="1" applyAlignment="1">
      <alignment horizontal="center" vertical="center"/>
    </xf>
    <xf numFmtId="0" fontId="66" fillId="0" borderId="0" xfId="0" applyFont="1"/>
    <xf numFmtId="0" fontId="67" fillId="0" borderId="33" xfId="0" applyFont="1" applyBorder="1" applyAlignment="1">
      <alignment horizontal="left" vertical="top"/>
    </xf>
    <xf numFmtId="0" fontId="0" fillId="0" borderId="33" xfId="0" applyBorder="1"/>
    <xf numFmtId="0" fontId="2" fillId="0" borderId="33" xfId="0" applyFont="1" applyBorder="1" applyAlignment="1">
      <alignment horizontal="center"/>
    </xf>
    <xf numFmtId="0" fontId="67" fillId="0" borderId="32" xfId="0" applyFont="1" applyBorder="1" applyAlignment="1">
      <alignment horizontal="center" vertical="top"/>
    </xf>
    <xf numFmtId="0" fontId="0" fillId="0" borderId="32" xfId="0" applyBorder="1"/>
    <xf numFmtId="0" fontId="2" fillId="0" borderId="32" xfId="0" applyFont="1" applyBorder="1" applyAlignment="1">
      <alignment horizontal="center"/>
    </xf>
    <xf numFmtId="0" fontId="67" fillId="0" borderId="32" xfId="0" applyFont="1" applyBorder="1" applyAlignment="1">
      <alignment horizontal="left" vertical="top"/>
    </xf>
    <xf numFmtId="0" fontId="69" fillId="0" borderId="0" xfId="10" applyFont="1" applyAlignment="1">
      <alignment horizontal="center"/>
    </xf>
    <xf numFmtId="0" fontId="70" fillId="0" borderId="0" xfId="10" applyFont="1" applyAlignment="1">
      <alignment horizontal="center"/>
    </xf>
    <xf numFmtId="0" fontId="68" fillId="0" borderId="0" xfId="10"/>
    <xf numFmtId="0" fontId="69" fillId="0" borderId="36" xfId="10" applyFont="1" applyBorder="1"/>
    <xf numFmtId="0" fontId="71" fillId="0" borderId="37" xfId="10" applyFont="1" applyBorder="1"/>
    <xf numFmtId="0" fontId="68" fillId="0" borderId="37" xfId="10" applyBorder="1"/>
    <xf numFmtId="0" fontId="69" fillId="0" borderId="38" xfId="10" applyFont="1" applyBorder="1" applyAlignment="1">
      <alignment horizontal="center"/>
    </xf>
    <xf numFmtId="0" fontId="72" fillId="0" borderId="39" xfId="10" applyFont="1" applyBorder="1"/>
    <xf numFmtId="0" fontId="68" fillId="0" borderId="39" xfId="10" applyBorder="1"/>
    <xf numFmtId="4" fontId="68" fillId="0" borderId="39" xfId="10" applyNumberFormat="1" applyBorder="1"/>
    <xf numFmtId="4" fontId="68" fillId="0" borderId="0" xfId="10" applyNumberFormat="1"/>
    <xf numFmtId="0" fontId="73" fillId="0" borderId="40" xfId="10" applyFont="1" applyBorder="1" applyAlignment="1">
      <alignment horizontal="center"/>
    </xf>
    <xf numFmtId="0" fontId="68" fillId="0" borderId="41" xfId="10" applyBorder="1"/>
    <xf numFmtId="4" fontId="68" fillId="0" borderId="41" xfId="10" applyNumberFormat="1" applyBorder="1"/>
    <xf numFmtId="0" fontId="68" fillId="0" borderId="41" xfId="10" applyBorder="1" applyAlignment="1">
      <alignment horizontal="center"/>
    </xf>
    <xf numFmtId="0" fontId="74" fillId="0" borderId="41" xfId="10" applyFont="1" applyBorder="1" applyAlignment="1">
      <alignment horizontal="center"/>
    </xf>
    <xf numFmtId="0" fontId="72" fillId="0" borderId="41" xfId="10" applyFont="1" applyBorder="1" applyAlignment="1">
      <alignment horizontal="center"/>
    </xf>
    <xf numFmtId="0" fontId="71" fillId="0" borderId="41" xfId="10" applyFont="1" applyBorder="1" applyAlignment="1">
      <alignment horizontal="center"/>
    </xf>
    <xf numFmtId="0" fontId="71" fillId="0" borderId="41" xfId="10" applyFont="1" applyBorder="1"/>
    <xf numFmtId="4" fontId="71" fillId="0" borderId="41" xfId="10" applyNumberFormat="1" applyFont="1" applyBorder="1"/>
    <xf numFmtId="0" fontId="69" fillId="0" borderId="41" xfId="10" applyFont="1" applyBorder="1"/>
    <xf numFmtId="0" fontId="69" fillId="0" borderId="41" xfId="10" applyFont="1" applyBorder="1" applyAlignment="1">
      <alignment horizontal="center"/>
    </xf>
    <xf numFmtId="4" fontId="69" fillId="0" borderId="41" xfId="10" applyNumberFormat="1" applyFont="1" applyBorder="1"/>
    <xf numFmtId="0" fontId="71" fillId="0" borderId="42" xfId="10" applyFont="1" applyBorder="1" applyAlignment="1">
      <alignment horizontal="center"/>
    </xf>
    <xf numFmtId="0" fontId="71" fillId="0" borderId="42" xfId="10" applyFont="1" applyBorder="1"/>
    <xf numFmtId="4" fontId="71" fillId="0" borderId="41" xfId="10" applyNumberFormat="1" applyFont="1" applyBorder="1" applyAlignment="1">
      <alignment horizontal="center"/>
    </xf>
    <xf numFmtId="0" fontId="70" fillId="0" borderId="40" xfId="10" applyFont="1" applyBorder="1" applyAlignment="1">
      <alignment horizontal="left"/>
    </xf>
    <xf numFmtId="0" fontId="71" fillId="0" borderId="39" xfId="10" applyFont="1" applyBorder="1" applyAlignment="1">
      <alignment horizontal="right"/>
    </xf>
    <xf numFmtId="0" fontId="71" fillId="0" borderId="39" xfId="10" applyFont="1" applyBorder="1"/>
    <xf numFmtId="0" fontId="68" fillId="0" borderId="42" xfId="10" applyBorder="1" applyAlignment="1">
      <alignment horizontal="center"/>
    </xf>
    <xf numFmtId="4" fontId="71" fillId="0" borderId="42" xfId="10" applyNumberFormat="1" applyFont="1" applyBorder="1"/>
    <xf numFmtId="0" fontId="77" fillId="0" borderId="41" xfId="10" applyFont="1" applyBorder="1"/>
    <xf numFmtId="0" fontId="68" fillId="0" borderId="41" xfId="10" applyBorder="1" applyAlignment="1">
      <alignment wrapText="1"/>
    </xf>
    <xf numFmtId="0" fontId="73" fillId="0" borderId="43" xfId="10" applyFont="1" applyBorder="1" applyAlignment="1">
      <alignment horizontal="center"/>
    </xf>
    <xf numFmtId="0" fontId="70" fillId="0" borderId="43" xfId="10" applyFont="1" applyBorder="1" applyAlignment="1">
      <alignment horizontal="center" vertical="center"/>
    </xf>
    <xf numFmtId="0" fontId="77" fillId="0" borderId="43" xfId="10" applyFont="1" applyBorder="1"/>
    <xf numFmtId="4" fontId="68" fillId="0" borderId="43" xfId="10" applyNumberFormat="1" applyBorder="1"/>
    <xf numFmtId="0" fontId="74" fillId="0" borderId="44" xfId="10" applyFont="1" applyBorder="1"/>
    <xf numFmtId="0" fontId="74" fillId="0" borderId="44" xfId="10" applyFont="1" applyBorder="1" applyAlignment="1">
      <alignment horizontal="center"/>
    </xf>
    <xf numFmtId="4" fontId="74" fillId="0" borderId="44" xfId="10" applyNumberFormat="1" applyFont="1" applyBorder="1"/>
    <xf numFmtId="0" fontId="74" fillId="0" borderId="41" xfId="10" applyFont="1" applyBorder="1"/>
    <xf numFmtId="4" fontId="74" fillId="0" borderId="41" xfId="10" applyNumberFormat="1" applyFont="1" applyBorder="1"/>
    <xf numFmtId="0" fontId="74" fillId="0" borderId="40" xfId="10" applyFont="1" applyBorder="1"/>
    <xf numFmtId="0" fontId="74" fillId="0" borderId="40" xfId="10" applyFont="1" applyBorder="1" applyAlignment="1">
      <alignment horizontal="center"/>
    </xf>
    <xf numFmtId="4" fontId="74" fillId="0" borderId="40" xfId="10" applyNumberFormat="1" applyFont="1" applyBorder="1"/>
    <xf numFmtId="4" fontId="69" fillId="0" borderId="45" xfId="10" applyNumberFormat="1" applyFont="1" applyBorder="1"/>
    <xf numFmtId="0" fontId="72" fillId="0" borderId="46" xfId="10" applyFont="1" applyBorder="1"/>
    <xf numFmtId="4" fontId="69" fillId="0" borderId="47" xfId="10" applyNumberFormat="1" applyFont="1" applyBorder="1"/>
    <xf numFmtId="4" fontId="71" fillId="0" borderId="39" xfId="10" applyNumberFormat="1" applyFont="1" applyBorder="1"/>
    <xf numFmtId="0" fontId="5" fillId="0" borderId="0" xfId="0" applyFont="1" applyAlignment="1">
      <alignment horizontal="right" vertical="top"/>
    </xf>
    <xf numFmtId="170" fontId="12" fillId="0" borderId="0" xfId="0" applyNumberFormat="1" applyFont="1" applyAlignment="1" applyProtection="1">
      <alignment horizontal="right"/>
      <protection locked="0"/>
    </xf>
    <xf numFmtId="170" fontId="31" fillId="0" borderId="0" xfId="0" applyNumberFormat="1" applyFont="1" applyAlignment="1">
      <alignment horizontal="center" vertical="center"/>
    </xf>
    <xf numFmtId="0" fontId="31" fillId="0" borderId="0" xfId="0" applyFont="1" applyAlignment="1">
      <alignment horizontal="right" vertical="center"/>
    </xf>
    <xf numFmtId="4" fontId="12" fillId="0" borderId="0" xfId="0" applyNumberFormat="1" applyFont="1" applyAlignment="1">
      <alignment horizontal="center"/>
    </xf>
    <xf numFmtId="170" fontId="12" fillId="0" borderId="0" xfId="0" applyNumberFormat="1" applyFont="1" applyAlignment="1">
      <alignment horizontal="right"/>
    </xf>
    <xf numFmtId="0" fontId="30" fillId="0" borderId="0" xfId="0" applyFont="1" applyAlignment="1">
      <alignment horizontal="right" vertical="top"/>
    </xf>
    <xf numFmtId="0" fontId="31" fillId="0" borderId="0" xfId="0" applyFont="1" applyAlignment="1">
      <alignment horizontal="right" vertical="top"/>
    </xf>
    <xf numFmtId="0" fontId="12" fillId="0" borderId="0" xfId="0" applyFont="1" applyAlignment="1">
      <alignment horizontal="center"/>
    </xf>
    <xf numFmtId="0" fontId="5" fillId="0" borderId="0" xfId="0" applyFont="1" applyAlignment="1">
      <alignment horizontal="right" vertical="top" wrapText="1"/>
    </xf>
    <xf numFmtId="4" fontId="29" fillId="0" borderId="0" xfId="0" applyNumberFormat="1" applyFont="1" applyAlignment="1">
      <alignment horizontal="center" vertical="center" wrapText="1"/>
    </xf>
    <xf numFmtId="170" fontId="29" fillId="0" borderId="0" xfId="0" applyNumberFormat="1" applyFont="1" applyAlignment="1">
      <alignment horizontal="right" vertical="center" wrapText="1"/>
    </xf>
    <xf numFmtId="170" fontId="29" fillId="0" borderId="0" xfId="0" applyNumberFormat="1" applyFont="1" applyAlignment="1" applyProtection="1">
      <alignment horizontal="right" vertical="center" wrapText="1"/>
      <protection locked="0"/>
    </xf>
    <xf numFmtId="0" fontId="13" fillId="9" borderId="0" xfId="0" applyFont="1" applyFill="1" applyAlignment="1">
      <alignment horizontal="right" vertical="top" wrapText="1"/>
    </xf>
    <xf numFmtId="0" fontId="13" fillId="9" borderId="0" xfId="0" applyFont="1" applyFill="1" applyAlignment="1">
      <alignment horizontal="justify" vertical="top" wrapText="1"/>
    </xf>
    <xf numFmtId="0" fontId="12" fillId="9" borderId="0" xfId="0" applyFont="1" applyFill="1"/>
    <xf numFmtId="170" fontId="12" fillId="9" borderId="0" xfId="0" applyNumberFormat="1" applyFont="1" applyFill="1" applyAlignment="1">
      <alignment horizontal="right"/>
    </xf>
    <xf numFmtId="170" fontId="12" fillId="9" borderId="0" xfId="0" applyNumberFormat="1" applyFont="1" applyFill="1" applyAlignment="1" applyProtection="1">
      <alignment horizontal="right"/>
      <protection locked="0"/>
    </xf>
    <xf numFmtId="0" fontId="15" fillId="0" borderId="0" xfId="0" applyFont="1"/>
    <xf numFmtId="49" fontId="5" fillId="0" borderId="0" xfId="0" applyNumberFormat="1" applyFont="1" applyAlignment="1">
      <alignment horizontal="right" vertical="top"/>
    </xf>
    <xf numFmtId="4" fontId="29" fillId="0" borderId="0" xfId="0" applyNumberFormat="1" applyFont="1" applyAlignment="1">
      <alignment horizontal="center"/>
    </xf>
    <xf numFmtId="170" fontId="29" fillId="0" borderId="0" xfId="0" applyNumberFormat="1" applyFont="1" applyAlignment="1">
      <alignment horizontal="right"/>
    </xf>
    <xf numFmtId="170" fontId="29" fillId="0" borderId="0" xfId="1" applyNumberFormat="1" applyFont="1" applyBorder="1" applyAlignment="1" applyProtection="1">
      <alignment horizontal="right"/>
      <protection locked="0"/>
    </xf>
    <xf numFmtId="49" fontId="5" fillId="0" borderId="0" xfId="0" applyNumberFormat="1" applyFont="1" applyAlignment="1">
      <alignment horizontal="right" vertical="center"/>
    </xf>
    <xf numFmtId="0" fontId="13" fillId="0" borderId="0" xfId="0" applyFont="1" applyAlignment="1">
      <alignment horizontal="left" vertical="center" wrapText="1"/>
    </xf>
    <xf numFmtId="4" fontId="29" fillId="0" borderId="0" xfId="0" applyNumberFormat="1" applyFont="1" applyAlignment="1">
      <alignment horizontal="center" vertical="center"/>
    </xf>
    <xf numFmtId="172" fontId="29" fillId="0" borderId="0" xfId="0" applyNumberFormat="1" applyFont="1" applyAlignment="1">
      <alignment horizontal="right" vertical="center"/>
    </xf>
    <xf numFmtId="170" fontId="29" fillId="0" borderId="0" xfId="1" applyNumberFormat="1" applyFont="1" applyBorder="1" applyAlignment="1" applyProtection="1">
      <alignment horizontal="right" vertical="center"/>
      <protection locked="0"/>
    </xf>
    <xf numFmtId="169" fontId="29" fillId="0" borderId="0" xfId="0" applyNumberFormat="1" applyFont="1" applyAlignment="1">
      <alignment horizontal="right" vertical="center"/>
    </xf>
    <xf numFmtId="169" fontId="12" fillId="0" borderId="0" xfId="0" applyNumberFormat="1" applyFont="1" applyAlignment="1">
      <alignment horizontal="right"/>
    </xf>
    <xf numFmtId="170" fontId="12" fillId="0" borderId="0" xfId="1" applyNumberFormat="1" applyFont="1" applyBorder="1" applyAlignment="1" applyProtection="1">
      <alignment horizontal="right"/>
      <protection locked="0"/>
    </xf>
    <xf numFmtId="169" fontId="12" fillId="0" borderId="48" xfId="0" applyNumberFormat="1" applyFont="1" applyBorder="1" applyAlignment="1">
      <alignment horizontal="right"/>
    </xf>
    <xf numFmtId="0" fontId="0" fillId="0" borderId="0" xfId="0" applyBorder="1" applyAlignment="1">
      <alignment horizontal="left" wrapText="1"/>
    </xf>
    <xf numFmtId="0" fontId="2" fillId="0" borderId="0" xfId="4" applyBorder="1"/>
    <xf numFmtId="4" fontId="2" fillId="0" borderId="0" xfId="4" applyNumberFormat="1" applyBorder="1"/>
    <xf numFmtId="0" fontId="2" fillId="0" borderId="0" xfId="4" applyBorder="1" applyAlignment="1">
      <alignment horizontal="center"/>
    </xf>
    <xf numFmtId="0" fontId="2" fillId="0" borderId="0" xfId="4" applyBorder="1" applyAlignment="1">
      <alignment horizontal="right"/>
    </xf>
    <xf numFmtId="0" fontId="28" fillId="0" borderId="0" xfId="4" applyFont="1" applyBorder="1" applyAlignment="1">
      <alignment horizontal="right"/>
    </xf>
    <xf numFmtId="0" fontId="0" fillId="0" borderId="0" xfId="0" applyBorder="1" applyAlignment="1">
      <alignment horizontal="right"/>
    </xf>
    <xf numFmtId="0" fontId="0" fillId="0" borderId="0" xfId="0" applyBorder="1" applyAlignment="1">
      <alignment horizontal="center"/>
    </xf>
    <xf numFmtId="0" fontId="0" fillId="0" borderId="0" xfId="0" applyBorder="1"/>
    <xf numFmtId="4" fontId="0" fillId="0" borderId="0" xfId="0" applyNumberFormat="1" applyBorder="1"/>
    <xf numFmtId="4" fontId="37" fillId="0" borderId="0" xfId="0" applyNumberFormat="1" applyFont="1" applyBorder="1" applyAlignment="1">
      <alignment horizontal="right"/>
    </xf>
    <xf numFmtId="4" fontId="37" fillId="0" borderId="0" xfId="0" applyNumberFormat="1" applyFont="1" applyBorder="1" applyAlignment="1">
      <alignment horizontal="center"/>
    </xf>
    <xf numFmtId="0" fontId="0" fillId="0" borderId="0" xfId="0" applyBorder="1" applyAlignment="1">
      <alignment horizontal="right" wrapText="1"/>
    </xf>
    <xf numFmtId="4" fontId="35" fillId="0" borderId="0" xfId="0" applyNumberFormat="1" applyFont="1" applyBorder="1"/>
    <xf numFmtId="0" fontId="35" fillId="0" borderId="0" xfId="0" applyFont="1" applyBorder="1"/>
    <xf numFmtId="0" fontId="38" fillId="0" borderId="0" xfId="0" applyFont="1" applyBorder="1"/>
    <xf numFmtId="4" fontId="35" fillId="0" borderId="0" xfId="4" applyNumberFormat="1" applyFont="1" applyBorder="1" applyAlignment="1">
      <alignment horizontal="center" vertical="top" wrapText="1"/>
    </xf>
    <xf numFmtId="4" fontId="35" fillId="0" borderId="0" xfId="4" applyNumberFormat="1" applyFont="1" applyBorder="1"/>
    <xf numFmtId="0" fontId="35" fillId="0" borderId="0" xfId="4" applyFont="1" applyBorder="1"/>
    <xf numFmtId="0" fontId="38" fillId="0" borderId="0" xfId="4" applyFont="1" applyBorder="1"/>
    <xf numFmtId="4" fontId="30" fillId="3" borderId="0" xfId="0" applyNumberFormat="1" applyFont="1" applyFill="1" applyBorder="1" applyAlignment="1">
      <alignment horizontal="right"/>
    </xf>
    <xf numFmtId="4" fontId="39" fillId="3" borderId="0" xfId="0" applyNumberFormat="1" applyFont="1" applyFill="1" applyBorder="1" applyAlignment="1">
      <alignment horizontal="center"/>
    </xf>
    <xf numFmtId="0" fontId="40" fillId="0" borderId="0" xfId="0" applyFont="1" applyBorder="1" applyAlignment="1">
      <alignment horizontal="right" wrapText="1"/>
    </xf>
    <xf numFmtId="4" fontId="39" fillId="4" borderId="0" xfId="0" applyNumberFormat="1" applyFont="1" applyFill="1" applyBorder="1"/>
    <xf numFmtId="0" fontId="39" fillId="4" borderId="0" xfId="0" applyFont="1" applyFill="1" applyBorder="1"/>
    <xf numFmtId="0" fontId="41" fillId="5" borderId="0" xfId="0" applyFont="1" applyFill="1" applyBorder="1"/>
    <xf numFmtId="0" fontId="39" fillId="5" borderId="0" xfId="0" applyFont="1" applyFill="1" applyBorder="1"/>
    <xf numFmtId="0" fontId="40" fillId="5" borderId="0" xfId="0" applyFont="1" applyFill="1" applyBorder="1"/>
    <xf numFmtId="0" fontId="40" fillId="4" borderId="0" xfId="0" applyFont="1" applyFill="1" applyBorder="1"/>
    <xf numFmtId="4" fontId="34" fillId="0" borderId="0" xfId="0" applyNumberFormat="1" applyFont="1" applyBorder="1" applyAlignment="1">
      <alignment horizontal="right"/>
    </xf>
    <xf numFmtId="4" fontId="34" fillId="0" borderId="0" xfId="0" applyNumberFormat="1" applyFont="1" applyBorder="1" applyAlignment="1">
      <alignment horizontal="center"/>
    </xf>
    <xf numFmtId="4" fontId="34" fillId="0" borderId="0" xfId="0" applyNumberFormat="1" applyFont="1" applyBorder="1"/>
    <xf numFmtId="0" fontId="34" fillId="0" borderId="0" xfId="0" applyFont="1" applyBorder="1"/>
    <xf numFmtId="0" fontId="42" fillId="5" borderId="0" xfId="0" applyFont="1" applyFill="1" applyBorder="1"/>
    <xf numFmtId="0" fontId="34" fillId="5" borderId="0" xfId="0" applyFont="1" applyFill="1" applyBorder="1"/>
    <xf numFmtId="0" fontId="35" fillId="5" borderId="0" xfId="0" applyFont="1" applyFill="1" applyBorder="1"/>
    <xf numFmtId="4" fontId="5" fillId="0" borderId="0" xfId="0" applyNumberFormat="1" applyFont="1" applyBorder="1" applyAlignment="1">
      <alignment horizontal="right"/>
    </xf>
    <xf numFmtId="0" fontId="35" fillId="0" borderId="0" xfId="0" applyFont="1" applyBorder="1" applyAlignment="1">
      <alignment horizontal="right" wrapText="1"/>
    </xf>
    <xf numFmtId="4" fontId="5" fillId="0" borderId="0" xfId="0" applyNumberFormat="1" applyFont="1" applyBorder="1"/>
    <xf numFmtId="0" fontId="5" fillId="0" borderId="0" xfId="0" applyFont="1" applyBorder="1"/>
    <xf numFmtId="0" fontId="42" fillId="0" borderId="0" xfId="0" applyFont="1" applyBorder="1"/>
    <xf numFmtId="0" fontId="35" fillId="0" borderId="0" xfId="0" applyFont="1" applyBorder="1" applyAlignment="1">
      <alignment horizontal="center"/>
    </xf>
    <xf numFmtId="0" fontId="44" fillId="0" borderId="0" xfId="0" applyFont="1" applyBorder="1"/>
    <xf numFmtId="0" fontId="5" fillId="0" borderId="0" xfId="0" applyFont="1" applyBorder="1" applyAlignment="1">
      <alignment vertical="top" wrapText="1"/>
    </xf>
    <xf numFmtId="0" fontId="5" fillId="0" borderId="0" xfId="0" applyFont="1" applyBorder="1" applyAlignment="1">
      <alignment wrapText="1"/>
    </xf>
    <xf numFmtId="0" fontId="5" fillId="0" borderId="0" xfId="0" applyFont="1" applyBorder="1" applyAlignment="1">
      <alignment horizontal="right" wrapText="1"/>
    </xf>
    <xf numFmtId="4" fontId="29" fillId="0" borderId="0" xfId="0" applyNumberFormat="1" applyFont="1" applyBorder="1" applyAlignment="1">
      <alignment wrapText="1"/>
    </xf>
    <xf numFmtId="4" fontId="29" fillId="0" borderId="0" xfId="0" applyNumberFormat="1" applyFont="1" applyBorder="1"/>
    <xf numFmtId="4" fontId="29" fillId="0" borderId="0" xfId="0" applyNumberFormat="1" applyFont="1" applyBorder="1" applyAlignment="1">
      <alignment vertical="top" wrapText="1"/>
    </xf>
    <xf numFmtId="4" fontId="45" fillId="0" borderId="0" xfId="0" applyNumberFormat="1" applyFont="1" applyBorder="1" applyAlignment="1">
      <alignment wrapText="1"/>
    </xf>
    <xf numFmtId="4" fontId="5" fillId="0" borderId="0" xfId="0" applyNumberFormat="1" applyFont="1" applyBorder="1" applyAlignment="1">
      <alignment vertical="top" wrapText="1"/>
    </xf>
    <xf numFmtId="4" fontId="12" fillId="0" borderId="0" xfId="0" applyNumberFormat="1" applyFont="1" applyBorder="1"/>
    <xf numFmtId="4" fontId="5" fillId="0" borderId="0" xfId="0" applyNumberFormat="1" applyFont="1" applyBorder="1" applyAlignment="1">
      <alignment horizontal="center"/>
    </xf>
    <xf numFmtId="0" fontId="5" fillId="0" borderId="0" xfId="0" applyFont="1" applyBorder="1" applyAlignment="1">
      <alignment horizontal="left" vertical="top" wrapText="1"/>
    </xf>
    <xf numFmtId="0" fontId="5" fillId="0" borderId="0" xfId="0" applyFont="1" applyBorder="1" applyAlignment="1">
      <alignment horizontal="left" wrapText="1"/>
    </xf>
    <xf numFmtId="4" fontId="29" fillId="0" borderId="0" xfId="0" applyNumberFormat="1" applyFont="1" applyBorder="1" applyAlignment="1">
      <alignment horizontal="right"/>
    </xf>
    <xf numFmtId="4" fontId="45" fillId="0" borderId="0" xfId="0" applyNumberFormat="1" applyFont="1" applyBorder="1"/>
    <xf numFmtId="0" fontId="5" fillId="0" borderId="0" xfId="0" applyFont="1" applyBorder="1" applyAlignment="1">
      <alignment horizontal="center"/>
    </xf>
    <xf numFmtId="2" fontId="5" fillId="0" borderId="0" xfId="0" applyNumberFormat="1" applyFont="1" applyBorder="1" applyAlignment="1">
      <alignment horizontal="right"/>
    </xf>
    <xf numFmtId="0" fontId="52" fillId="0" borderId="0" xfId="0" applyFont="1" applyBorder="1" applyAlignment="1">
      <alignment horizontal="center"/>
    </xf>
    <xf numFmtId="4" fontId="53" fillId="0" borderId="0" xfId="0" applyNumberFormat="1" applyFont="1" applyBorder="1" applyAlignment="1">
      <alignment horizontal="center"/>
    </xf>
    <xf numFmtId="4" fontId="34" fillId="3" borderId="0" xfId="0" applyNumberFormat="1" applyFont="1" applyFill="1" applyBorder="1" applyAlignment="1">
      <alignment horizontal="center"/>
    </xf>
    <xf numFmtId="4" fontId="30" fillId="6" borderId="0" xfId="0" applyNumberFormat="1" applyFont="1" applyFill="1" applyBorder="1" applyAlignment="1">
      <alignment horizontal="right"/>
    </xf>
    <xf numFmtId="4" fontId="34" fillId="6" borderId="0" xfId="0" applyNumberFormat="1" applyFont="1" applyFill="1" applyBorder="1" applyAlignment="1">
      <alignment horizontal="center"/>
    </xf>
    <xf numFmtId="0" fontId="0" fillId="6" borderId="0" xfId="0" applyFill="1" applyBorder="1" applyAlignment="1">
      <alignment horizontal="right" wrapText="1"/>
    </xf>
    <xf numFmtId="4" fontId="34" fillId="6" borderId="0" xfId="0" applyNumberFormat="1" applyFont="1" applyFill="1" applyBorder="1"/>
    <xf numFmtId="0" fontId="34" fillId="6" borderId="0" xfId="0" applyFont="1" applyFill="1" applyBorder="1"/>
    <xf numFmtId="0" fontId="42" fillId="6" borderId="0" xfId="0" applyFont="1" applyFill="1" applyBorder="1"/>
    <xf numFmtId="0" fontId="35" fillId="6" borderId="0" xfId="0" applyFont="1" applyFill="1" applyBorder="1"/>
    <xf numFmtId="4" fontId="53" fillId="0" borderId="0" xfId="0" applyNumberFormat="1" applyFont="1" applyBorder="1"/>
    <xf numFmtId="0" fontId="53" fillId="0" borderId="0" xfId="0" applyFont="1" applyBorder="1"/>
    <xf numFmtId="0" fontId="54" fillId="0" borderId="0" xfId="0" applyFont="1" applyBorder="1"/>
    <xf numFmtId="0" fontId="36" fillId="0" borderId="0" xfId="0" applyFont="1" applyBorder="1"/>
    <xf numFmtId="2" fontId="53" fillId="0" borderId="0" xfId="0" applyNumberFormat="1" applyFont="1" applyBorder="1"/>
    <xf numFmtId="4" fontId="53" fillId="0" borderId="0" xfId="0" applyNumberFormat="1" applyFont="1" applyBorder="1" applyAlignment="1">
      <alignment horizontal="right"/>
    </xf>
    <xf numFmtId="2" fontId="5" fillId="0" borderId="0" xfId="0" applyNumberFormat="1" applyFont="1" applyBorder="1"/>
    <xf numFmtId="0" fontId="13" fillId="0" borderId="0" xfId="0" applyFont="1" applyBorder="1" applyAlignment="1">
      <alignment horizontal="justify" vertical="top" wrapText="1"/>
    </xf>
    <xf numFmtId="0" fontId="11" fillId="0" borderId="0" xfId="0" applyFont="1" applyBorder="1"/>
    <xf numFmtId="4" fontId="56" fillId="0" borderId="0" xfId="0" applyNumberFormat="1" applyFont="1" applyBorder="1" applyAlignment="1">
      <alignment horizontal="right"/>
    </xf>
    <xf numFmtId="4" fontId="57" fillId="0" borderId="0" xfId="0" applyNumberFormat="1" applyFont="1" applyBorder="1"/>
    <xf numFmtId="4" fontId="11" fillId="0" borderId="0" xfId="0" applyNumberFormat="1" applyFont="1" applyBorder="1"/>
    <xf numFmtId="4" fontId="30" fillId="0" borderId="0" xfId="0" applyNumberFormat="1" applyFont="1" applyBorder="1" applyAlignment="1">
      <alignment horizontal="right"/>
    </xf>
    <xf numFmtId="0" fontId="5" fillId="0" borderId="0" xfId="0" applyFont="1" applyBorder="1" applyAlignment="1">
      <alignment horizontal="right"/>
    </xf>
    <xf numFmtId="4" fontId="58" fillId="0" borderId="0" xfId="0" applyNumberFormat="1" applyFont="1" applyBorder="1"/>
    <xf numFmtId="4" fontId="29" fillId="0" borderId="0" xfId="0" applyNumberFormat="1" applyFont="1" applyBorder="1" applyAlignment="1">
      <alignment horizontal="left" vertical="center"/>
    </xf>
    <xf numFmtId="4" fontId="29" fillId="0" borderId="0" xfId="0" applyNumberFormat="1" applyFont="1" applyBorder="1" applyAlignment="1">
      <alignment horizontal="left"/>
    </xf>
    <xf numFmtId="0" fontId="5" fillId="0" borderId="0" xfId="0" applyFont="1" applyBorder="1" applyAlignment="1">
      <alignment horizontal="left" vertical="center"/>
    </xf>
    <xf numFmtId="4" fontId="57" fillId="0" borderId="0" xfId="0" applyNumberFormat="1" applyFont="1" applyBorder="1" applyAlignment="1">
      <alignment horizontal="left"/>
    </xf>
    <xf numFmtId="4" fontId="5" fillId="0" borderId="0" xfId="0" applyNumberFormat="1" applyFont="1" applyBorder="1" applyAlignment="1">
      <alignment horizontal="left" vertical="center"/>
    </xf>
    <xf numFmtId="4" fontId="39" fillId="0" borderId="0" xfId="0" applyNumberFormat="1" applyFont="1" applyBorder="1"/>
    <xf numFmtId="0" fontId="39" fillId="0" borderId="0" xfId="0" applyFont="1" applyBorder="1"/>
    <xf numFmtId="0" fontId="40" fillId="0" borderId="0" xfId="0" applyFont="1" applyBorder="1"/>
    <xf numFmtId="4" fontId="39" fillId="0" borderId="0" xfId="0" applyNumberFormat="1" applyFont="1" applyBorder="1" applyAlignment="1">
      <alignment horizontal="center"/>
    </xf>
    <xf numFmtId="0" fontId="53" fillId="0" borderId="0" xfId="0" applyFont="1" applyBorder="1" applyAlignment="1">
      <alignment horizontal="right" wrapText="1"/>
    </xf>
    <xf numFmtId="4" fontId="56" fillId="0" borderId="0" xfId="0" applyNumberFormat="1" applyFont="1" applyBorder="1"/>
    <xf numFmtId="4" fontId="59" fillId="0" borderId="0" xfId="0" applyNumberFormat="1" applyFont="1" applyBorder="1" applyAlignment="1">
      <alignment horizontal="left" vertical="top" wrapText="1"/>
    </xf>
    <xf numFmtId="4" fontId="59" fillId="0" borderId="0" xfId="0" applyNumberFormat="1" applyFont="1" applyBorder="1" applyAlignment="1">
      <alignment horizontal="left" wrapText="1"/>
    </xf>
    <xf numFmtId="4" fontId="56" fillId="0" borderId="0" xfId="0" applyNumberFormat="1" applyFont="1" applyBorder="1" applyAlignment="1">
      <alignment vertical="top"/>
    </xf>
    <xf numFmtId="0" fontId="5" fillId="0" borderId="0" xfId="0" applyFont="1" applyBorder="1" applyAlignment="1">
      <alignment horizontal="left"/>
    </xf>
    <xf numFmtId="4" fontId="0" fillId="0" borderId="0" xfId="0" applyNumberFormat="1" applyBorder="1" applyAlignment="1">
      <alignment horizontal="right"/>
    </xf>
    <xf numFmtId="4" fontId="0" fillId="0" borderId="0" xfId="0" applyNumberFormat="1" applyBorder="1" applyAlignment="1">
      <alignment horizontal="center"/>
    </xf>
    <xf numFmtId="0" fontId="0" fillId="0" borderId="0" xfId="0" applyBorder="1" applyAlignment="1">
      <alignment horizontal="right" vertical="top"/>
    </xf>
    <xf numFmtId="0" fontId="60" fillId="0" borderId="0" xfId="0" applyFont="1" applyBorder="1"/>
    <xf numFmtId="4" fontId="58" fillId="0" borderId="0" xfId="0" applyNumberFormat="1" applyFont="1" applyBorder="1" applyAlignment="1">
      <alignment horizontal="justify" wrapText="1"/>
    </xf>
    <xf numFmtId="4" fontId="53" fillId="0" borderId="0" xfId="0" applyNumberFormat="1" applyFont="1" applyBorder="1" applyAlignment="1">
      <alignment horizontal="justify" vertical="top" wrapText="1"/>
    </xf>
    <xf numFmtId="0" fontId="53" fillId="0" borderId="0" xfId="0" applyFont="1" applyBorder="1" applyAlignment="1">
      <alignment horizontal="justify" vertical="top" wrapText="1"/>
    </xf>
    <xf numFmtId="0" fontId="63" fillId="3" borderId="0" xfId="0" applyFont="1" applyFill="1" applyBorder="1" applyAlignment="1">
      <alignment horizontal="center"/>
    </xf>
    <xf numFmtId="0" fontId="63" fillId="0" borderId="0" xfId="0" applyFont="1" applyBorder="1" applyAlignment="1">
      <alignment horizontal="left"/>
    </xf>
    <xf numFmtId="4" fontId="63" fillId="0" borderId="0" xfId="0" applyNumberFormat="1" applyFont="1" applyBorder="1" applyAlignment="1">
      <alignment horizontal="left"/>
    </xf>
    <xf numFmtId="4" fontId="45" fillId="0" borderId="0" xfId="0" applyNumberFormat="1" applyFont="1" applyBorder="1" applyAlignment="1">
      <alignment horizontal="right"/>
    </xf>
    <xf numFmtId="0" fontId="0" fillId="7" borderId="0" xfId="0" applyFill="1" applyBorder="1" applyAlignment="1">
      <alignment horizontal="right" wrapText="1"/>
    </xf>
    <xf numFmtId="4" fontId="34" fillId="7" borderId="0" xfId="0" applyNumberFormat="1" applyFont="1" applyFill="1" applyBorder="1"/>
    <xf numFmtId="0" fontId="34" fillId="7" borderId="0" xfId="0" applyFont="1" applyFill="1" applyBorder="1"/>
    <xf numFmtId="0" fontId="42" fillId="7" borderId="0" xfId="0" applyFont="1" applyFill="1" applyBorder="1"/>
    <xf numFmtId="0" fontId="35" fillId="7" borderId="0" xfId="0" applyFont="1" applyFill="1" applyBorder="1"/>
    <xf numFmtId="0" fontId="16" fillId="0" borderId="0" xfId="8" applyFont="1" applyBorder="1"/>
    <xf numFmtId="0" fontId="16" fillId="0" borderId="0" xfId="8" applyFont="1" applyBorder="1" applyAlignment="1">
      <alignment horizontal="center"/>
    </xf>
    <xf numFmtId="4" fontId="5" fillId="0" borderId="0" xfId="0" applyNumberFormat="1" applyFont="1" applyBorder="1" applyAlignment="1">
      <alignment horizontal="left"/>
    </xf>
    <xf numFmtId="0" fontId="44" fillId="0" borderId="0" xfId="0" applyFont="1" applyBorder="1" applyAlignment="1">
      <alignment horizontal="left"/>
    </xf>
    <xf numFmtId="4" fontId="29" fillId="0" borderId="0" xfId="0" applyNumberFormat="1" applyFont="1" applyBorder="1" applyAlignment="1">
      <alignment horizontal="left" wrapText="1"/>
    </xf>
    <xf numFmtId="4" fontId="29" fillId="0" borderId="0" xfId="0" applyNumberFormat="1" applyFont="1" applyBorder="1" applyAlignment="1">
      <alignment horizontal="left" vertical="top" wrapText="1"/>
    </xf>
    <xf numFmtId="4" fontId="45" fillId="0" borderId="0" xfId="0" applyNumberFormat="1" applyFont="1" applyBorder="1" applyAlignment="1">
      <alignment horizontal="left" wrapText="1"/>
    </xf>
    <xf numFmtId="4" fontId="5" fillId="0" borderId="0" xfId="0" applyNumberFormat="1" applyFont="1" applyBorder="1" applyAlignment="1">
      <alignment horizontal="left" vertical="top" wrapText="1"/>
    </xf>
    <xf numFmtId="4" fontId="5" fillId="0" borderId="0" xfId="0" applyNumberFormat="1" applyFont="1" applyBorder="1" applyAlignment="1" applyProtection="1">
      <alignment horizontal="right"/>
      <protection locked="0"/>
    </xf>
    <xf numFmtId="0" fontId="53" fillId="0" borderId="0" xfId="0" applyFont="1" applyBorder="1" applyAlignment="1" applyProtection="1">
      <alignment horizontal="left"/>
      <protection locked="0"/>
    </xf>
    <xf numFmtId="4" fontId="5" fillId="0" borderId="0" xfId="0" applyNumberFormat="1" applyFont="1" applyBorder="1" applyProtection="1">
      <protection locked="0"/>
    </xf>
    <xf numFmtId="0" fontId="5" fillId="0" borderId="0" xfId="0" applyFont="1" applyBorder="1" applyProtection="1">
      <protection locked="0"/>
    </xf>
    <xf numFmtId="4" fontId="5" fillId="0" borderId="0" xfId="0" applyNumberFormat="1" applyFont="1" applyBorder="1" applyAlignment="1" applyProtection="1">
      <alignment horizontal="center"/>
      <protection locked="0"/>
    </xf>
    <xf numFmtId="4" fontId="5" fillId="0" borderId="0" xfId="3" applyNumberFormat="1" applyFont="1" applyFill="1" applyBorder="1" applyAlignment="1">
      <alignment horizontal="center"/>
    </xf>
    <xf numFmtId="0" fontId="64" fillId="3" borderId="0" xfId="0" applyFont="1" applyFill="1" applyBorder="1" applyAlignment="1">
      <alignment horizontal="left"/>
    </xf>
    <xf numFmtId="4" fontId="35" fillId="0" borderId="0" xfId="0" applyNumberFormat="1" applyFont="1" applyBorder="1" applyAlignment="1">
      <alignment horizontal="right" wrapText="1"/>
    </xf>
    <xf numFmtId="4" fontId="34" fillId="8" borderId="0" xfId="0" applyNumberFormat="1" applyFont="1" applyFill="1" applyBorder="1" applyAlignment="1">
      <alignment horizontal="right" vertical="center"/>
    </xf>
    <xf numFmtId="4" fontId="45" fillId="8" borderId="0" xfId="0" applyNumberFormat="1" applyFont="1" applyFill="1" applyBorder="1" applyAlignment="1">
      <alignment horizontal="right" vertical="center"/>
    </xf>
    <xf numFmtId="0" fontId="69" fillId="0" borderId="49" xfId="10" applyFont="1" applyBorder="1" applyAlignment="1">
      <alignment horizontal="center"/>
    </xf>
    <xf numFmtId="4" fontId="68" fillId="0" borderId="36" xfId="10" applyNumberFormat="1" applyBorder="1"/>
    <xf numFmtId="4" fontId="68" fillId="0" borderId="50" xfId="10" applyNumberFormat="1" applyBorder="1"/>
    <xf numFmtId="4" fontId="71" fillId="0" borderId="50" xfId="10" applyNumberFormat="1" applyFont="1" applyBorder="1"/>
    <xf numFmtId="4" fontId="69" fillId="0" borderId="50" xfId="10" applyNumberFormat="1" applyFont="1" applyBorder="1"/>
    <xf numFmtId="4" fontId="71" fillId="0" borderId="51" xfId="10" applyNumberFormat="1" applyFont="1" applyBorder="1"/>
    <xf numFmtId="4" fontId="71" fillId="0" borderId="50" xfId="10" applyNumberFormat="1" applyFont="1" applyBorder="1" applyAlignment="1">
      <alignment vertical="center"/>
    </xf>
    <xf numFmtId="4" fontId="68" fillId="0" borderId="52" xfId="10" applyNumberFormat="1" applyBorder="1"/>
    <xf numFmtId="4" fontId="71" fillId="0" borderId="53" xfId="10" applyNumberFormat="1" applyFont="1" applyBorder="1"/>
    <xf numFmtId="169" fontId="72" fillId="0" borderId="54" xfId="10" applyNumberFormat="1" applyFont="1" applyBorder="1"/>
    <xf numFmtId="4" fontId="71" fillId="0" borderId="49" xfId="10" applyNumberFormat="1" applyFont="1" applyBorder="1"/>
    <xf numFmtId="4" fontId="69" fillId="0" borderId="36" xfId="10" applyNumberFormat="1" applyFont="1" applyBorder="1"/>
    <xf numFmtId="0" fontId="68" fillId="0" borderId="0" xfId="10" applyBorder="1"/>
    <xf numFmtId="0" fontId="69" fillId="0" borderId="0" xfId="10" applyFont="1" applyBorder="1" applyAlignment="1">
      <alignment horizontal="center"/>
    </xf>
    <xf numFmtId="4" fontId="68" fillId="0" borderId="0" xfId="10" applyNumberFormat="1" applyBorder="1"/>
    <xf numFmtId="4" fontId="71" fillId="0" borderId="0" xfId="10" applyNumberFormat="1" applyFont="1" applyBorder="1"/>
    <xf numFmtId="4" fontId="69" fillId="0" borderId="0" xfId="10" applyNumberFormat="1" applyFont="1" applyBorder="1"/>
    <xf numFmtId="4" fontId="71" fillId="0" borderId="0" xfId="10" applyNumberFormat="1" applyFont="1" applyBorder="1" applyAlignment="1">
      <alignment horizontal="center"/>
    </xf>
    <xf numFmtId="4" fontId="74" fillId="0" borderId="0" xfId="10" applyNumberFormat="1" applyFont="1" applyBorder="1"/>
    <xf numFmtId="169" fontId="68" fillId="0" borderId="0" xfId="10" applyNumberFormat="1" applyBorder="1"/>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3" fillId="0" borderId="22" xfId="0" applyFont="1" applyBorder="1" applyAlignment="1">
      <alignment horizontal="left" vertical="center" shrinkToFit="1"/>
    </xf>
    <xf numFmtId="0" fontId="5" fillId="0" borderId="22" xfId="0" applyFont="1" applyBorder="1" applyAlignment="1">
      <alignment horizontal="left" vertical="center" shrinkToFit="1"/>
    </xf>
    <xf numFmtId="0" fontId="5" fillId="0" borderId="25" xfId="0" applyFont="1" applyBorder="1" applyAlignment="1">
      <alignment horizontal="left" vertical="center" shrinkToFit="1"/>
    </xf>
    <xf numFmtId="0" fontId="13" fillId="0" borderId="27" xfId="0" applyFont="1" applyBorder="1" applyAlignment="1">
      <alignment horizontal="left" vertical="center" shrinkToFit="1"/>
    </xf>
    <xf numFmtId="0" fontId="5" fillId="0" borderId="27" xfId="0" applyFont="1" applyBorder="1" applyAlignment="1">
      <alignment horizontal="left" vertical="center" shrinkToFit="1"/>
    </xf>
    <xf numFmtId="0" fontId="5" fillId="0" borderId="29" xfId="0" applyFont="1" applyBorder="1" applyAlignment="1">
      <alignment horizontal="left" vertical="center" shrinkToFit="1"/>
    </xf>
    <xf numFmtId="0" fontId="11" fillId="0" borderId="22" xfId="0" applyFont="1" applyBorder="1" applyAlignment="1">
      <alignment vertical="center"/>
    </xf>
    <xf numFmtId="0" fontId="11" fillId="0" borderId="23" xfId="0" applyFont="1" applyBorder="1" applyAlignment="1">
      <alignment vertical="center"/>
    </xf>
    <xf numFmtId="0" fontId="11" fillId="0" borderId="15" xfId="0" applyFont="1" applyBorder="1" applyAlignment="1">
      <alignment horizontal="left" vertical="center" wrapText="1"/>
    </xf>
    <xf numFmtId="0" fontId="11" fillId="0" borderId="16" xfId="0" applyFont="1" applyBorder="1" applyAlignment="1">
      <alignment vertical="center"/>
    </xf>
    <xf numFmtId="0" fontId="11" fillId="0" borderId="17" xfId="0" applyFont="1" applyBorder="1" applyAlignment="1">
      <alignment vertical="center"/>
    </xf>
    <xf numFmtId="0" fontId="11" fillId="0" borderId="11" xfId="0" applyFont="1" applyBorder="1" applyAlignment="1">
      <alignment vertical="center"/>
    </xf>
    <xf numFmtId="0" fontId="11" fillId="0" borderId="12" xfId="0" applyFont="1" applyBorder="1" applyAlignment="1">
      <alignment vertical="center"/>
    </xf>
    <xf numFmtId="0" fontId="11" fillId="0" borderId="13" xfId="0" applyFont="1" applyBorder="1" applyAlignment="1">
      <alignment vertical="center"/>
    </xf>
    <xf numFmtId="0" fontId="13" fillId="0" borderId="16" xfId="0" applyFont="1" applyBorder="1" applyAlignment="1">
      <alignment horizontal="left" vertical="center"/>
    </xf>
    <xf numFmtId="0" fontId="13" fillId="0" borderId="19" xfId="0" applyFont="1" applyBorder="1" applyAlignment="1">
      <alignment horizontal="left" vertical="center"/>
    </xf>
    <xf numFmtId="0" fontId="13" fillId="0" borderId="12" xfId="0" applyFont="1" applyBorder="1" applyAlignment="1">
      <alignment horizontal="left" vertical="center"/>
    </xf>
    <xf numFmtId="0" fontId="13" fillId="0" borderId="14" xfId="0" applyFont="1" applyBorder="1" applyAlignment="1">
      <alignment horizontal="left" vertical="center"/>
    </xf>
    <xf numFmtId="0" fontId="11" fillId="0" borderId="22" xfId="0" applyFont="1" applyBorder="1" applyAlignment="1">
      <alignment horizontal="left" vertical="center"/>
    </xf>
    <xf numFmtId="0" fontId="11" fillId="0" borderId="23" xfId="0" applyFont="1" applyBorder="1" applyAlignment="1">
      <alignment horizontal="left" vertical="center"/>
    </xf>
    <xf numFmtId="0" fontId="11" fillId="0" borderId="15" xfId="0" applyFont="1" applyBorder="1" applyAlignment="1">
      <alignment horizontal="left" vertical="top" wrapText="1"/>
    </xf>
    <xf numFmtId="0" fontId="11" fillId="0" borderId="16" xfId="0" applyFont="1" applyBorder="1" applyAlignment="1">
      <alignment horizontal="left" vertical="top" wrapText="1"/>
    </xf>
    <xf numFmtId="0" fontId="11" fillId="0" borderId="17" xfId="0" applyFont="1" applyBorder="1" applyAlignment="1">
      <alignment horizontal="left" vertical="top" wrapText="1"/>
    </xf>
    <xf numFmtId="0" fontId="11" fillId="0" borderId="7" xfId="0" applyFont="1" applyBorder="1" applyAlignment="1">
      <alignment horizontal="left" vertical="top" wrapText="1"/>
    </xf>
    <xf numFmtId="0" fontId="11" fillId="0" borderId="0" xfId="0" applyFont="1" applyAlignment="1">
      <alignment horizontal="left" vertical="top" wrapText="1"/>
    </xf>
    <xf numFmtId="0" fontId="11" fillId="0" borderId="8" xfId="0" applyFont="1" applyBorder="1" applyAlignment="1">
      <alignment horizontal="left" vertical="top" wrapText="1"/>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11" fillId="0" borderId="13" xfId="0" applyFont="1" applyBorder="1" applyAlignment="1">
      <alignment horizontal="left" vertical="top" wrapText="1"/>
    </xf>
    <xf numFmtId="0" fontId="13" fillId="0" borderId="16" xfId="0" applyFont="1" applyBorder="1" applyAlignment="1">
      <alignment horizontal="left" vertical="center" shrinkToFit="1"/>
    </xf>
    <xf numFmtId="0" fontId="5" fillId="0" borderId="16" xfId="0" applyFont="1" applyBorder="1" applyAlignment="1">
      <alignment horizontal="left" vertical="center" shrinkToFit="1"/>
    </xf>
    <xf numFmtId="0" fontId="5" fillId="0" borderId="19" xfId="0" applyFont="1" applyBorder="1" applyAlignment="1">
      <alignment horizontal="left" vertical="center" shrinkToFit="1"/>
    </xf>
    <xf numFmtId="0" fontId="13" fillId="0" borderId="0" xfId="0" applyFont="1" applyAlignment="1">
      <alignment horizontal="left" vertical="center" shrinkToFit="1"/>
    </xf>
    <xf numFmtId="0" fontId="13" fillId="0" borderId="10" xfId="0" applyFont="1" applyBorder="1" applyAlignment="1">
      <alignment horizontal="left" vertical="center" shrinkToFit="1"/>
    </xf>
    <xf numFmtId="0" fontId="13" fillId="0" borderId="12" xfId="0" applyFont="1" applyBorder="1" applyAlignment="1">
      <alignment horizontal="left" vertical="center" shrinkToFit="1"/>
    </xf>
    <xf numFmtId="0" fontId="5" fillId="0" borderId="12" xfId="0" applyFont="1" applyBorder="1" applyAlignment="1">
      <alignment horizontal="left" vertical="center" shrinkToFit="1"/>
    </xf>
    <xf numFmtId="0" fontId="5" fillId="0" borderId="14" xfId="0" applyFont="1" applyBorder="1" applyAlignment="1">
      <alignment horizontal="left" vertical="center" shrinkToFit="1"/>
    </xf>
    <xf numFmtId="0" fontId="12" fillId="0" borderId="1" xfId="0" applyFont="1" applyBorder="1" applyAlignment="1">
      <alignment horizontal="right" vertical="center" shrinkToFi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1" fillId="0" borderId="11" xfId="0" applyFont="1" applyBorder="1" applyAlignment="1">
      <alignment horizontal="left" vertical="center" wrapText="1"/>
    </xf>
    <xf numFmtId="0" fontId="11" fillId="0" borderId="12" xfId="0" applyFont="1" applyBorder="1" applyAlignment="1">
      <alignment horizontal="left" vertical="center" wrapText="1"/>
    </xf>
    <xf numFmtId="0" fontId="11" fillId="0" borderId="13" xfId="0" applyFont="1" applyBorder="1" applyAlignment="1">
      <alignment horizontal="left" vertical="center" wrapText="1"/>
    </xf>
    <xf numFmtId="0" fontId="5" fillId="0" borderId="0" xfId="0" applyFont="1" applyAlignment="1">
      <alignment horizontal="center" vertical="center"/>
    </xf>
    <xf numFmtId="0" fontId="21" fillId="0" borderId="0" xfId="4" applyFont="1" applyAlignment="1">
      <alignment horizontal="left" vertical="center" shrinkToFit="1"/>
    </xf>
    <xf numFmtId="49" fontId="22" fillId="0" borderId="0" xfId="4" applyNumberFormat="1" applyFont="1" applyAlignment="1">
      <alignment horizontal="center" wrapText="1"/>
    </xf>
    <xf numFmtId="0" fontId="22" fillId="0" borderId="0" xfId="4" applyFont="1" applyAlignment="1">
      <alignment horizontal="center" wrapText="1"/>
    </xf>
    <xf numFmtId="0" fontId="23" fillId="0" borderId="0" xfId="4" applyFont="1" applyAlignment="1">
      <alignment horizontal="left" vertical="center" shrinkToFit="1"/>
    </xf>
    <xf numFmtId="16" fontId="22" fillId="0" borderId="0" xfId="4" applyNumberFormat="1" applyFont="1" applyAlignment="1">
      <alignment horizontal="center" wrapText="1"/>
    </xf>
    <xf numFmtId="0" fontId="33" fillId="0" borderId="0" xfId="0" applyFont="1" applyAlignment="1">
      <alignment horizontal="center" vertical="center"/>
    </xf>
    <xf numFmtId="0" fontId="5" fillId="0" borderId="0" xfId="0" applyFont="1" applyAlignment="1">
      <alignment horizontal="center" vertical="top" wrapText="1"/>
    </xf>
    <xf numFmtId="0" fontId="5" fillId="0" borderId="0" xfId="4" applyFont="1" applyAlignment="1">
      <alignment horizontal="left" vertical="top" wrapText="1"/>
    </xf>
    <xf numFmtId="0" fontId="12" fillId="0" borderId="0" xfId="4" applyFont="1" applyAlignment="1">
      <alignment horizontal="left" vertical="top" wrapText="1"/>
    </xf>
    <xf numFmtId="0" fontId="5" fillId="0" borderId="0" xfId="0" applyFont="1" applyAlignment="1">
      <alignment horizontal="left" vertical="top" shrinkToFit="1"/>
    </xf>
    <xf numFmtId="0" fontId="5" fillId="0" borderId="0" xfId="4" applyFont="1" applyAlignment="1">
      <alignment vertical="top" wrapText="1"/>
    </xf>
    <xf numFmtId="0" fontId="32" fillId="0" borderId="0" xfId="4" applyFont="1" applyAlignment="1">
      <alignment horizontal="left" vertical="center" shrinkToFit="1"/>
    </xf>
    <xf numFmtId="4" fontId="0" fillId="0" borderId="32" xfId="0" applyNumberFormat="1" applyBorder="1" applyAlignment="1">
      <alignment horizontal="center"/>
    </xf>
    <xf numFmtId="4" fontId="34" fillId="0" borderId="33" xfId="0" applyNumberFormat="1" applyFont="1" applyBorder="1" applyAlignment="1">
      <alignment horizontal="right"/>
    </xf>
    <xf numFmtId="4" fontId="45" fillId="8" borderId="35" xfId="0" applyNumberFormat="1" applyFont="1" applyFill="1" applyBorder="1" applyAlignment="1">
      <alignment horizontal="right" vertical="center"/>
    </xf>
    <xf numFmtId="4" fontId="0" fillId="0" borderId="33" xfId="0" applyNumberFormat="1" applyBorder="1" applyAlignment="1">
      <alignment horizontal="center"/>
    </xf>
    <xf numFmtId="0" fontId="5" fillId="0" borderId="0" xfId="0" applyFont="1" applyBorder="1" applyAlignment="1">
      <alignment horizontal="left" vertical="top" wrapText="1"/>
    </xf>
    <xf numFmtId="4" fontId="34" fillId="8" borderId="32" xfId="0" applyNumberFormat="1" applyFont="1" applyFill="1" applyBorder="1" applyAlignment="1">
      <alignment horizontal="right" vertical="center"/>
    </xf>
    <xf numFmtId="0" fontId="5" fillId="0" borderId="0" xfId="0" quotePrefix="1" applyFont="1" applyAlignment="1">
      <alignment horizontal="justify" vertical="top" wrapText="1"/>
    </xf>
    <xf numFmtId="0" fontId="13" fillId="0" borderId="0" xfId="0" applyFont="1" applyAlignment="1">
      <alignment horizontal="justify" vertical="top" wrapText="1"/>
    </xf>
    <xf numFmtId="2" fontId="5" fillId="0" borderId="0" xfId="0" applyNumberFormat="1" applyFont="1" applyAlignment="1">
      <alignment horizontal="right"/>
    </xf>
    <xf numFmtId="4" fontId="5" fillId="0" borderId="0" xfId="0" applyNumberFormat="1" applyFont="1" applyAlignment="1">
      <alignment horizontal="right"/>
    </xf>
    <xf numFmtId="4" fontId="53" fillId="0" borderId="0" xfId="0" applyNumberFormat="1" applyFont="1" applyBorder="1" applyAlignment="1">
      <alignment horizontal="right"/>
    </xf>
    <xf numFmtId="0" fontId="13" fillId="0" borderId="0" xfId="0" applyFont="1" applyAlignment="1">
      <alignment horizontal="justify" vertical="top"/>
    </xf>
    <xf numFmtId="2" fontId="5" fillId="0" borderId="0" xfId="0" applyNumberFormat="1" applyFont="1" applyAlignment="1">
      <alignment horizontal="center"/>
    </xf>
    <xf numFmtId="4" fontId="5" fillId="0" borderId="0" xfId="0" applyNumberFormat="1" applyFont="1" applyAlignment="1">
      <alignment horizontal="center"/>
    </xf>
    <xf numFmtId="4" fontId="5" fillId="0" borderId="0" xfId="0" applyNumberFormat="1" applyFont="1" applyBorder="1" applyAlignment="1">
      <alignment horizontal="center"/>
    </xf>
    <xf numFmtId="4" fontId="5" fillId="0" borderId="0" xfId="9" applyNumberFormat="1" applyFont="1" applyAlignment="1">
      <alignment horizontal="left"/>
    </xf>
    <xf numFmtId="167" fontId="30" fillId="3" borderId="33" xfId="0" applyNumberFormat="1" applyFont="1" applyFill="1" applyBorder="1" applyAlignment="1">
      <alignment horizontal="left"/>
    </xf>
    <xf numFmtId="4" fontId="62" fillId="3" borderId="33" xfId="8" applyNumberFormat="1" applyFont="1" applyFill="1" applyBorder="1" applyAlignment="1">
      <alignment horizontal="left" wrapText="1" shrinkToFit="1"/>
    </xf>
    <xf numFmtId="4" fontId="30" fillId="3" borderId="33" xfId="0" applyNumberFormat="1" applyFont="1" applyFill="1" applyBorder="1" applyAlignment="1">
      <alignment horizontal="right"/>
    </xf>
    <xf numFmtId="0" fontId="13" fillId="0" borderId="0" xfId="9" quotePrefix="1" applyFont="1" applyAlignment="1">
      <alignment horizontal="justify" vertical="top" wrapText="1"/>
    </xf>
    <xf numFmtId="0" fontId="5" fillId="0" borderId="0" xfId="0" applyFont="1" applyAlignment="1">
      <alignment horizontal="justify" vertical="top" wrapText="1"/>
    </xf>
    <xf numFmtId="4" fontId="5" fillId="0" borderId="0" xfId="3" applyNumberFormat="1" applyFont="1" applyFill="1" applyAlignment="1">
      <alignment horizontal="center"/>
    </xf>
    <xf numFmtId="4" fontId="5" fillId="0" borderId="0" xfId="3" applyNumberFormat="1" applyFont="1" applyFill="1" applyBorder="1" applyAlignment="1">
      <alignment horizontal="center"/>
    </xf>
    <xf numFmtId="0" fontId="5" fillId="0" borderId="0" xfId="0" applyFont="1" applyAlignment="1">
      <alignment horizontal="left" vertical="center"/>
    </xf>
    <xf numFmtId="0" fontId="5" fillId="0" borderId="0" xfId="0" applyFont="1" applyAlignment="1">
      <alignment horizontal="left" vertical="top" wrapText="1"/>
    </xf>
    <xf numFmtId="4" fontId="5" fillId="0" borderId="0" xfId="0" applyNumberFormat="1" applyFont="1" applyAlignment="1" applyProtection="1">
      <alignment horizontal="center"/>
      <protection locked="0"/>
    </xf>
    <xf numFmtId="4" fontId="5" fillId="0" borderId="0" xfId="0" applyNumberFormat="1" applyFont="1" applyAlignment="1" applyProtection="1">
      <alignment horizontal="right"/>
      <protection locked="0"/>
    </xf>
    <xf numFmtId="4" fontId="5" fillId="0" borderId="0" xfId="0" applyNumberFormat="1" applyFont="1" applyBorder="1" applyAlignment="1" applyProtection="1">
      <alignment horizontal="center"/>
      <protection locked="0"/>
    </xf>
    <xf numFmtId="2" fontId="5" fillId="0" borderId="0" xfId="0" applyNumberFormat="1" applyFont="1" applyBorder="1" applyAlignment="1">
      <alignment horizontal="right"/>
    </xf>
    <xf numFmtId="4" fontId="39" fillId="0" borderId="0" xfId="0" applyNumberFormat="1" applyFont="1" applyBorder="1" applyAlignment="1">
      <alignment horizontal="left" vertical="top" wrapText="1"/>
    </xf>
    <xf numFmtId="4" fontId="5" fillId="0" borderId="0" xfId="0" applyNumberFormat="1" applyFont="1" applyAlignment="1">
      <alignment horizontal="left"/>
    </xf>
    <xf numFmtId="2" fontId="53" fillId="0" borderId="0" xfId="0" applyNumberFormat="1" applyFont="1" applyBorder="1" applyAlignment="1">
      <alignment horizontal="right"/>
    </xf>
    <xf numFmtId="4" fontId="5" fillId="0" borderId="0" xfId="0" applyNumberFormat="1" applyFont="1" applyAlignment="1">
      <alignment horizontal="left" vertical="top" wrapText="1"/>
    </xf>
    <xf numFmtId="0" fontId="55" fillId="0" borderId="0" xfId="0" applyFont="1" applyBorder="1" applyAlignment="1">
      <alignment horizontal="justify" vertical="top" wrapText="1"/>
    </xf>
    <xf numFmtId="0" fontId="44" fillId="0" borderId="0" xfId="0" applyFont="1" applyBorder="1" applyAlignment="1">
      <alignment horizontal="justify" vertical="top" wrapText="1"/>
    </xf>
    <xf numFmtId="4" fontId="59" fillId="0" borderId="0" xfId="0" applyNumberFormat="1" applyFont="1" applyBorder="1" applyAlignment="1">
      <alignment horizontal="left" vertical="top" wrapText="1"/>
    </xf>
    <xf numFmtId="4" fontId="13" fillId="0" borderId="0" xfId="0" applyNumberFormat="1" applyFont="1" applyAlignment="1">
      <alignment horizontal="justify" vertical="top" wrapText="1"/>
    </xf>
    <xf numFmtId="0" fontId="5" fillId="0" borderId="0" xfId="7" applyFont="1" applyAlignment="1">
      <alignment horizontal="justify" vertical="top" wrapText="1"/>
    </xf>
    <xf numFmtId="0" fontId="13" fillId="0" borderId="0" xfId="0" applyFont="1" applyBorder="1" applyAlignment="1">
      <alignment horizontal="justify" vertical="top" wrapText="1"/>
    </xf>
    <xf numFmtId="0" fontId="5" fillId="0" borderId="0" xfId="0" applyFont="1" applyAlignment="1" applyProtection="1">
      <alignment horizontal="left" vertical="top" wrapText="1"/>
      <protection locked="0"/>
    </xf>
    <xf numFmtId="0" fontId="5" fillId="0" borderId="0" xfId="0" applyFont="1" applyAlignment="1" applyProtection="1">
      <alignment horizontal="left" wrapText="1"/>
      <protection locked="0"/>
    </xf>
    <xf numFmtId="2" fontId="53" fillId="0" borderId="0" xfId="0" applyNumberFormat="1" applyFont="1" applyAlignment="1">
      <alignment horizontal="center"/>
    </xf>
    <xf numFmtId="4" fontId="53" fillId="0" borderId="0" xfId="0" applyNumberFormat="1" applyFont="1" applyAlignment="1">
      <alignment horizontal="center"/>
    </xf>
    <xf numFmtId="4" fontId="53" fillId="0" borderId="0" xfId="0" applyNumberFormat="1" applyFont="1" applyAlignment="1">
      <alignment horizontal="right"/>
    </xf>
    <xf numFmtId="4" fontId="53" fillId="0" borderId="0" xfId="0" applyNumberFormat="1" applyFont="1" applyBorder="1" applyAlignment="1">
      <alignment horizontal="center"/>
    </xf>
    <xf numFmtId="0" fontId="5" fillId="0" borderId="0" xfId="0" applyFont="1" applyAlignment="1">
      <alignment horizontal="left"/>
    </xf>
    <xf numFmtId="0" fontId="47" fillId="0" borderId="0" xfId="0" applyFont="1" applyAlignment="1">
      <alignment horizontal="justify" vertical="top" wrapText="1"/>
    </xf>
    <xf numFmtId="0" fontId="50" fillId="0" borderId="0" xfId="0" applyFont="1" applyAlignment="1">
      <alignment horizontal="justify" vertical="top" wrapText="1"/>
    </xf>
    <xf numFmtId="4" fontId="34" fillId="0" borderId="0" xfId="0" applyNumberFormat="1" applyFont="1" applyAlignment="1">
      <alignment horizontal="right"/>
    </xf>
    <xf numFmtId="4" fontId="35" fillId="0" borderId="0" xfId="4" applyNumberFormat="1" applyFont="1" applyBorder="1" applyAlignment="1">
      <alignment horizontal="center" vertical="top"/>
    </xf>
    <xf numFmtId="4" fontId="34" fillId="0" borderId="34" xfId="0" applyNumberFormat="1" applyFont="1" applyBorder="1" applyAlignment="1">
      <alignment horizontal="right"/>
    </xf>
    <xf numFmtId="0" fontId="5" fillId="0" borderId="0" xfId="0" applyFont="1" applyAlignment="1">
      <alignment horizontal="justify" vertical="top"/>
    </xf>
    <xf numFmtId="0" fontId="2" fillId="0" borderId="0" xfId="4" applyAlignment="1">
      <alignment shrinkToFit="1"/>
    </xf>
    <xf numFmtId="0" fontId="0" fillId="0" borderId="0" xfId="0" applyAlignment="1">
      <alignment shrinkToFit="1"/>
    </xf>
    <xf numFmtId="16" fontId="28" fillId="0" borderId="0" xfId="4" applyNumberFormat="1" applyFont="1" applyAlignment="1">
      <alignment horizontal="left" wrapText="1"/>
    </xf>
    <xf numFmtId="0" fontId="0" fillId="0" borderId="0" xfId="0" applyAlignment="1">
      <alignment horizontal="left" wrapText="1"/>
    </xf>
    <xf numFmtId="0" fontId="28" fillId="0" borderId="0" xfId="4" applyFont="1" applyAlignment="1">
      <alignment horizontal="left" wrapText="1"/>
    </xf>
    <xf numFmtId="0" fontId="35" fillId="0" borderId="30" xfId="4" applyFont="1" applyBorder="1" applyAlignment="1">
      <alignment horizontal="center" vertical="top" wrapText="1"/>
    </xf>
    <xf numFmtId="0" fontId="35" fillId="0" borderId="31" xfId="4" applyFont="1" applyBorder="1" applyAlignment="1">
      <alignment horizontal="center" vertical="top" wrapText="1"/>
    </xf>
    <xf numFmtId="0" fontId="35" fillId="0" borderId="30" xfId="4" applyFont="1" applyBorder="1" applyAlignment="1">
      <alignment horizontal="center"/>
    </xf>
    <xf numFmtId="0" fontId="35" fillId="0" borderId="32" xfId="4" applyFont="1" applyBorder="1" applyAlignment="1">
      <alignment horizontal="center"/>
    </xf>
    <xf numFmtId="0" fontId="35" fillId="0" borderId="31" xfId="4" applyFont="1" applyBorder="1" applyAlignment="1">
      <alignment horizontal="center"/>
    </xf>
    <xf numFmtId="4" fontId="35" fillId="0" borderId="32" xfId="4" applyNumberFormat="1" applyFont="1" applyBorder="1" applyAlignment="1">
      <alignment horizontal="center" vertical="top"/>
    </xf>
    <xf numFmtId="4" fontId="35" fillId="0" borderId="30" xfId="4" applyNumberFormat="1" applyFont="1" applyBorder="1" applyAlignment="1">
      <alignment horizontal="center" vertical="top" wrapText="1"/>
    </xf>
    <xf numFmtId="4" fontId="35" fillId="0" borderId="32" xfId="4" applyNumberFormat="1" applyFont="1" applyBorder="1" applyAlignment="1">
      <alignment horizontal="center" vertical="top" wrapText="1"/>
    </xf>
    <xf numFmtId="0" fontId="31" fillId="0" borderId="0" xfId="0" applyFont="1" applyAlignment="1">
      <alignment horizontal="right" wrapText="1"/>
    </xf>
    <xf numFmtId="0" fontId="30" fillId="0" borderId="0" xfId="0" applyFont="1" applyAlignment="1">
      <alignment horizontal="center" vertical="top" wrapText="1"/>
    </xf>
  </cellXfs>
  <cellStyles count="11">
    <cellStyle name="Dobro" xfId="3" builtinId="26"/>
    <cellStyle name="Normal 2" xfId="6" xr:uid="{00000000-0005-0000-0000-000001000000}"/>
    <cellStyle name="Normal_ponder" xfId="5" xr:uid="{00000000-0005-0000-0000-000002000000}"/>
    <cellStyle name="Normalno" xfId="0" builtinId="0"/>
    <cellStyle name="Normalno 2 2" xfId="7" xr:uid="{00000000-0005-0000-0000-000004000000}"/>
    <cellStyle name="Normalno 4" xfId="9" xr:uid="{00000000-0005-0000-0000-000005000000}"/>
    <cellStyle name="Normalno 7" xfId="10" xr:uid="{00000000-0005-0000-0000-000006000000}"/>
    <cellStyle name="Obično_14-05-2" xfId="4" xr:uid="{00000000-0005-0000-0000-000007000000}"/>
    <cellStyle name="Obično_troškovnik_SOTINSKA11" xfId="8" xr:uid="{00000000-0005-0000-0000-000008000000}"/>
    <cellStyle name="Valuta" xfId="2" builtinId="4"/>
    <cellStyle name="Zarez"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externalLink" Target="externalLinks/externalLink9.xml"/><Relationship Id="rId10" Type="http://schemas.openxmlformats.org/officeDocument/2006/relationships/externalLink" Target="externalLinks/externalLink4.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19050</xdr:rowOff>
    </xdr:from>
    <xdr:to>
      <xdr:col>19</xdr:col>
      <xdr:colOff>228600</xdr:colOff>
      <xdr:row>6</xdr:row>
      <xdr:rowOff>114300</xdr:rowOff>
    </xdr:to>
    <xdr:pic>
      <xdr:nvPicPr>
        <xdr:cNvPr id="2" name="Picture 2">
          <a:extLst>
            <a:ext uri="{FF2B5EF4-FFF2-40B4-BE49-F238E27FC236}">
              <a16:creationId xmlns:a16="http://schemas.microsoft.com/office/drawing/2014/main" id="{7A1DF59C-17CC-492E-9C9A-C9B6FA0FD9E4}"/>
            </a:ext>
          </a:extLst>
        </xdr:cNvPr>
        <xdr:cNvPicPr preferRelativeResize="0">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19050"/>
          <a:ext cx="6296025" cy="119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123825</xdr:colOff>
      <xdr:row>5</xdr:row>
      <xdr:rowOff>0</xdr:rowOff>
    </xdr:to>
    <xdr:pic>
      <xdr:nvPicPr>
        <xdr:cNvPr id="2" name="Picture 8" descr="zaglavlje">
          <a:extLst>
            <a:ext uri="{FF2B5EF4-FFF2-40B4-BE49-F238E27FC236}">
              <a16:creationId xmlns:a16="http://schemas.microsoft.com/office/drawing/2014/main" id="{BD755217-2489-40A9-898D-2B2C4E77A45A}"/>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r="72284"/>
        <a:stretch>
          <a:fillRect/>
        </a:stretch>
      </xdr:blipFill>
      <xdr:spPr bwMode="auto">
        <a:xfrm>
          <a:off x="0" y="0"/>
          <a:ext cx="14573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19050</xdr:colOff>
      <xdr:row>1</xdr:row>
      <xdr:rowOff>152400</xdr:rowOff>
    </xdr:from>
    <xdr:to>
      <xdr:col>7</xdr:col>
      <xdr:colOff>95250</xdr:colOff>
      <xdr:row>5</xdr:row>
      <xdr:rowOff>9525</xdr:rowOff>
    </xdr:to>
    <xdr:pic>
      <xdr:nvPicPr>
        <xdr:cNvPr id="3" name="Picture 9" descr="zaglavlje">
          <a:extLst>
            <a:ext uri="{FF2B5EF4-FFF2-40B4-BE49-F238E27FC236}">
              <a16:creationId xmlns:a16="http://schemas.microsoft.com/office/drawing/2014/main" id="{927C54DB-E90B-4194-8CFB-9F777BC9221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l="81398" t="45264"/>
        <a:stretch>
          <a:fillRect/>
        </a:stretch>
      </xdr:blipFill>
      <xdr:spPr bwMode="auto">
        <a:xfrm>
          <a:off x="1352550" y="304800"/>
          <a:ext cx="1076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28575</xdr:rowOff>
    </xdr:from>
    <xdr:to>
      <xdr:col>4</xdr:col>
      <xdr:colOff>152400</xdr:colOff>
      <xdr:row>4</xdr:row>
      <xdr:rowOff>104775</xdr:rowOff>
    </xdr:to>
    <xdr:pic>
      <xdr:nvPicPr>
        <xdr:cNvPr id="2" name="Picture 10" descr="zaglavlje">
          <a:extLst>
            <a:ext uri="{FF2B5EF4-FFF2-40B4-BE49-F238E27FC236}">
              <a16:creationId xmlns:a16="http://schemas.microsoft.com/office/drawing/2014/main" id="{7F7AA8E5-6DBD-446E-956B-04BDB137FCE1}"/>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r="72284"/>
        <a:stretch>
          <a:fillRect/>
        </a:stretch>
      </xdr:blipFill>
      <xdr:spPr bwMode="auto">
        <a:xfrm>
          <a:off x="0" y="28575"/>
          <a:ext cx="136207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76200</xdr:colOff>
      <xdr:row>2</xdr:row>
      <xdr:rowOff>19050</xdr:rowOff>
    </xdr:from>
    <xdr:to>
      <xdr:col>7</xdr:col>
      <xdr:colOff>152400</xdr:colOff>
      <xdr:row>4</xdr:row>
      <xdr:rowOff>104775</xdr:rowOff>
    </xdr:to>
    <xdr:pic>
      <xdr:nvPicPr>
        <xdr:cNvPr id="3" name="Picture 11" descr="zaglavlje">
          <a:extLst>
            <a:ext uri="{FF2B5EF4-FFF2-40B4-BE49-F238E27FC236}">
              <a16:creationId xmlns:a16="http://schemas.microsoft.com/office/drawing/2014/main" id="{7855ED8B-08FE-4E12-B1E9-8052E238FC63}"/>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l="81398" t="45264"/>
        <a:stretch>
          <a:fillRect/>
        </a:stretch>
      </xdr:blipFill>
      <xdr:spPr bwMode="auto">
        <a:xfrm>
          <a:off x="1285875" y="323850"/>
          <a:ext cx="1076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19050</xdr:colOff>
      <xdr:row>0</xdr:row>
      <xdr:rowOff>19050</xdr:rowOff>
    </xdr:from>
    <xdr:to>
      <xdr:col>4</xdr:col>
      <xdr:colOff>142875</xdr:colOff>
      <xdr:row>6</xdr:row>
      <xdr:rowOff>28575</xdr:rowOff>
    </xdr:to>
    <xdr:pic>
      <xdr:nvPicPr>
        <xdr:cNvPr id="2" name="Picture 1" descr="zaglavlje">
          <a:extLst>
            <a:ext uri="{FF2B5EF4-FFF2-40B4-BE49-F238E27FC236}">
              <a16:creationId xmlns:a16="http://schemas.microsoft.com/office/drawing/2014/main" id="{C34A5FA2-3035-406D-87A1-E8F2DAEB7A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72284"/>
        <a:stretch>
          <a:fillRect/>
        </a:stretch>
      </xdr:blipFill>
      <xdr:spPr bwMode="auto">
        <a:xfrm>
          <a:off x="19050" y="19050"/>
          <a:ext cx="144780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104775</xdr:colOff>
      <xdr:row>3</xdr:row>
      <xdr:rowOff>19050</xdr:rowOff>
    </xdr:from>
    <xdr:to>
      <xdr:col>7</xdr:col>
      <xdr:colOff>180975</xdr:colOff>
      <xdr:row>6</xdr:row>
      <xdr:rowOff>9525</xdr:rowOff>
    </xdr:to>
    <xdr:pic>
      <xdr:nvPicPr>
        <xdr:cNvPr id="3" name="Picture 2" descr="zaglavlje">
          <a:extLst>
            <a:ext uri="{FF2B5EF4-FFF2-40B4-BE49-F238E27FC236}">
              <a16:creationId xmlns:a16="http://schemas.microsoft.com/office/drawing/2014/main" id="{A6E8CD08-3309-41D9-A597-52E5012BAB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81398" t="45264"/>
        <a:stretch>
          <a:fillRect/>
        </a:stretch>
      </xdr:blipFill>
      <xdr:spPr bwMode="auto">
        <a:xfrm>
          <a:off x="1428750" y="371475"/>
          <a:ext cx="11049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76200</xdr:colOff>
      <xdr:row>164</xdr:row>
      <xdr:rowOff>1638300</xdr:rowOff>
    </xdr:from>
    <xdr:to>
      <xdr:col>10</xdr:col>
      <xdr:colOff>57150</xdr:colOff>
      <xdr:row>164</xdr:row>
      <xdr:rowOff>3571875</xdr:rowOff>
    </xdr:to>
    <xdr:pic>
      <xdr:nvPicPr>
        <xdr:cNvPr id="4" name="Slika 1">
          <a:extLst>
            <a:ext uri="{FF2B5EF4-FFF2-40B4-BE49-F238E27FC236}">
              <a16:creationId xmlns:a16="http://schemas.microsoft.com/office/drawing/2014/main" id="{A8E834F1-3AD6-4F87-8970-0012560451C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57275" y="143579850"/>
          <a:ext cx="238125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166</xdr:row>
      <xdr:rowOff>2352675</xdr:rowOff>
    </xdr:from>
    <xdr:to>
      <xdr:col>7</xdr:col>
      <xdr:colOff>28575</xdr:colOff>
      <xdr:row>166</xdr:row>
      <xdr:rowOff>4400550</xdr:rowOff>
    </xdr:to>
    <xdr:pic>
      <xdr:nvPicPr>
        <xdr:cNvPr id="5" name="Slika 2">
          <a:extLst>
            <a:ext uri="{FF2B5EF4-FFF2-40B4-BE49-F238E27FC236}">
              <a16:creationId xmlns:a16="http://schemas.microsoft.com/office/drawing/2014/main" id="{3DF53DC0-F79A-47D8-B40E-6DE41712AB4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81050" y="148380450"/>
          <a:ext cx="1600200" cy="2047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209550</xdr:colOff>
      <xdr:row>166</xdr:row>
      <xdr:rowOff>2543175</xdr:rowOff>
    </xdr:from>
    <xdr:to>
      <xdr:col>12</xdr:col>
      <xdr:colOff>247650</xdr:colOff>
      <xdr:row>166</xdr:row>
      <xdr:rowOff>4305300</xdr:rowOff>
    </xdr:to>
    <xdr:pic>
      <xdr:nvPicPr>
        <xdr:cNvPr id="6" name="Slika 3">
          <a:extLst>
            <a:ext uri="{FF2B5EF4-FFF2-40B4-BE49-F238E27FC236}">
              <a16:creationId xmlns:a16="http://schemas.microsoft.com/office/drawing/2014/main" id="{65A24038-3542-4CB0-BED3-07AB66316F5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62225" y="148570950"/>
          <a:ext cx="1752600" cy="1762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76200</xdr:colOff>
      <xdr:row>172</xdr:row>
      <xdr:rowOff>1400175</xdr:rowOff>
    </xdr:from>
    <xdr:to>
      <xdr:col>9</xdr:col>
      <xdr:colOff>66675</xdr:colOff>
      <xdr:row>172</xdr:row>
      <xdr:rowOff>3581400</xdr:rowOff>
    </xdr:to>
    <xdr:pic>
      <xdr:nvPicPr>
        <xdr:cNvPr id="7" name="Slika 4">
          <a:extLst>
            <a:ext uri="{FF2B5EF4-FFF2-40B4-BE49-F238E27FC236}">
              <a16:creationId xmlns:a16="http://schemas.microsoft.com/office/drawing/2014/main" id="{FA55F2D5-24C2-4BC3-A0C4-11E9A3B5B0C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400175" y="155781375"/>
          <a:ext cx="1704975" cy="2181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ada\d\ASB_OBNOVA2001\7107_Ostoji&#263;\7107_AS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re&#353;o\NERADNI%20(D)\PODLOGE\EUROCODE\X_EC_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LFA-NAS\Arhiva\PODLOGE\EUROCODE\X_EC_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LFA-NAS\Arhiva\2008\189-08%20WPG%20Vrba-B1\Podloge%20stat\X_EC_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LFA-NAS\Arhiva\Razno\Pavi&#263;\Razno\Stoki&#263;%20Glavni%20za%20Tomu\GLAVNI%20PROJEKT%20-%20STOKI&#262;%20SANDRA%20-%20VA&#381;E&#262;I.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ada\d\VIKTORIJA_OBNOVA_2001\4808_LUKERI&#262;_Andrija\obn_01_48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ijo\neradni%20(d)\PODLOGE\EUROCODE\Beton.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Razmjena\Ivan%20Marti&#263;\Ivan%20Marti&#263;%202024\PROJEKTI\69-24%20VSZ%20Revizija%20projekta%20i%20tro&#353;kovnika,%20Ante%20Star&#269;evi&#263;a%208,%20Zadar\69-24%20Ante%20Star&#269;evi&#263;a%208,%20Zadar%20,Tehni&#269;ki%20di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Razmjena\Ivan%20Marti&#263;\Ivan%20Marti&#263;%202024\PROJEKTI\69-24%20VSZ%20Revizija%20projekta%20i%20tro&#353;kovnika,%20Ante%20Star&#269;evi&#263;a%208,%20Zadar\3-106-19%20Ante%20Star&#269;evi&#263;a%208,%20Zadar%20-%20tehn.%20di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k_površina (2)"/>
      <sheetName val="Osn-Pod"/>
      <sheetName val="Korice"/>
      <sheetName val="Sadržaj"/>
      <sheetName val="Nasl_rješ"/>
      <sheetName val="Rješenje"/>
      <sheetName val="Nasl_zat"/>
      <sheetName val="Zat_stanje"/>
      <sheetName val="Nasl_san"/>
      <sheetName val="An_konst"/>
      <sheetName val="Statika"/>
      <sheetName val="Opis"/>
      <sheetName val="01-03"/>
      <sheetName val="101-102"/>
      <sheetName val="103"/>
      <sheetName val="104"/>
      <sheetName val="105"/>
      <sheetName val="106"/>
      <sheetName val="107"/>
      <sheetName val="108"/>
      <sheetName val="201"/>
      <sheetName val="202"/>
      <sheetName val="Tem"/>
      <sheetName val="Isk_površina"/>
      <sheetName val="Nasl_ur"/>
      <sheetName val="Unut_uređenje"/>
      <sheetName val="Nasl_dok"/>
      <sheetName val="Trosk (2)"/>
      <sheetName val="Nasl_foto"/>
      <sheetName val="Nasl_foto (2)"/>
      <sheetName val="Dokaz"/>
      <sheetName val="Nasl_dok (2)"/>
      <sheetName val="Trosk"/>
      <sheetName val="Module1"/>
      <sheetName val="Osn_Pod"/>
      <sheetName val="Isk_površina_(2)"/>
      <sheetName val="Isk_površina_(2)1"/>
      <sheetName val="Isk_površina_(2)2"/>
      <sheetName val="Oporavljeno_List1"/>
      <sheetName val="List1"/>
      <sheetName val="Opis (2)"/>
      <sheetName val="01-04 (KROV)"/>
      <sheetName val="100"/>
      <sheetName val="greda_105"/>
      <sheetName val="greda_106"/>
      <sheetName val="greda_107"/>
      <sheetName val="greda_108"/>
      <sheetName val="200"/>
      <sheetName val="KONZ PL 204"/>
      <sheetName val="STUBIŠTE 205_1"/>
      <sheetName val="STUBIŠTE 205_2"/>
      <sheetName val="greda_206"/>
      <sheetName val="greda_207"/>
      <sheetName val="greda_208"/>
      <sheetName val="greda_209"/>
      <sheetName val="serk"/>
      <sheetName val="podna p."/>
      <sheetName val="SPECIFIKACIJA "/>
      <sheetName val="Predmjer"/>
      <sheetName val="Korice (3)"/>
      <sheetName val="Korice (4)"/>
      <sheetName val="SPECIFIKACIJA  (2)"/>
      <sheetName val="SPECIFIKACIJA  (3)"/>
      <sheetName val="STOLARIJA"/>
      <sheetName val="FOTO"/>
      <sheetName val="Obrazac za reviziju"/>
      <sheetName val="Nasl. trosk"/>
      <sheetName val="TG"/>
      <sheetName val="AB GREDA"/>
      <sheetName val="Isk_površina_(2)3"/>
      <sheetName val="Trosk_(2)"/>
      <sheetName val="Nasl_foto_(2)"/>
      <sheetName val="Nasl_dok_(2)"/>
      <sheetName val="Opis_(2)"/>
      <sheetName val="01-04_(KROV)"/>
      <sheetName val="KONZ_PL_204"/>
      <sheetName val="STUBIŠTE_205_1"/>
      <sheetName val="STUBIŠTE_205_2"/>
      <sheetName val="podna_p_"/>
      <sheetName val="SPECIFIKACIJA_"/>
      <sheetName val="Korice_(3)"/>
      <sheetName val="Korice_(4)"/>
      <sheetName val="SPECIFIKACIJA__(2)"/>
      <sheetName val="SPECIFIKACIJA__(3)"/>
      <sheetName val="Obrazac_za_reviziju"/>
      <sheetName val="Nasl__trosk"/>
      <sheetName val="AB_GREDA"/>
      <sheetName val="Isk_površina_(2)4"/>
      <sheetName val="Trosk_(2)1"/>
      <sheetName val="Nasl_foto_(2)1"/>
      <sheetName val="Nasl_dok_(2)1"/>
      <sheetName val="Opis_(2)1"/>
      <sheetName val="01-04_(KROV)1"/>
      <sheetName val="KONZ_PL_2041"/>
      <sheetName val="STUBIŠTE_205_11"/>
      <sheetName val="STUBIŠTE_205_21"/>
      <sheetName val="podna_p_1"/>
      <sheetName val="SPECIFIKACIJA_1"/>
      <sheetName val="Korice_(3)1"/>
      <sheetName val="Korice_(4)1"/>
      <sheetName val="SPECIFIKACIJA__(2)1"/>
      <sheetName val="SPECIFIKACIJA__(3)1"/>
      <sheetName val="Obrazac_za_reviziju1"/>
      <sheetName val="Nasl__trosk1"/>
      <sheetName val="AB_GREDA1"/>
      <sheetName val="Isk_površina_(2)5"/>
      <sheetName val="Trosk_(2)2"/>
      <sheetName val="Nasl_foto_(2)2"/>
      <sheetName val="Nasl_dok_(2)2"/>
      <sheetName val="Opis_(2)2"/>
      <sheetName val="01-04_(KROV)2"/>
      <sheetName val="KONZ_PL_2042"/>
      <sheetName val="STUBIŠTE_205_12"/>
      <sheetName val="STUBIŠTE_205_22"/>
      <sheetName val="podna_p_2"/>
      <sheetName val="SPECIFIKACIJA_2"/>
      <sheetName val="Korice_(3)2"/>
      <sheetName val="Korice_(4)2"/>
      <sheetName val="SPECIFIKACIJA__(2)2"/>
      <sheetName val="SPECIFIKACIJA__(3)2"/>
      <sheetName val="Obrazac_za_reviziju2"/>
      <sheetName val="Nasl__trosk2"/>
      <sheetName val="AB_GREDA2"/>
      <sheetName val="Isk_površina_(2)6"/>
      <sheetName val="Trosk_(2)3"/>
      <sheetName val="Nasl_foto_(2)3"/>
      <sheetName val="Nasl_dok_(2)3"/>
      <sheetName val="Opis_(2)3"/>
      <sheetName val="01-04_(KROV)3"/>
      <sheetName val="KONZ_PL_2043"/>
      <sheetName val="STUBIŠTE_205_13"/>
      <sheetName val="STUBIŠTE_205_23"/>
      <sheetName val="podna_p_3"/>
      <sheetName val="SPECIFIKACIJA_3"/>
      <sheetName val="Korice_(3)3"/>
      <sheetName val="Korice_(4)3"/>
      <sheetName val="SPECIFIKACIJA__(2)3"/>
      <sheetName val="SPECIFIKACIJA__(3)3"/>
      <sheetName val="Obrazac_za_reviziju3"/>
      <sheetName val="Nasl__trosk3"/>
      <sheetName val="AB_GREDA3"/>
      <sheetName val="Isk_površina_(2)7"/>
      <sheetName val="Trosk_(2)4"/>
      <sheetName val="Nasl_foto_(2)4"/>
      <sheetName val="Nasl_dok_(2)4"/>
      <sheetName val="Opis_(2)4"/>
      <sheetName val="01-04_(KROV)4"/>
      <sheetName val="KONZ_PL_2044"/>
      <sheetName val="STUBIŠTE_205_14"/>
      <sheetName val="STUBIŠTE_205_24"/>
      <sheetName val="podna_p_4"/>
      <sheetName val="SPECIFIKACIJA_4"/>
      <sheetName val="Korice_(3)4"/>
      <sheetName val="Korice_(4)4"/>
      <sheetName val="SPECIFIKACIJA__(2)4"/>
      <sheetName val="SPECIFIKACIJA__(3)4"/>
      <sheetName val="Obrazac_za_reviziju4"/>
      <sheetName val="Nasl__trosk4"/>
      <sheetName val="AB_GREDA4"/>
      <sheetName val="Isk_površina_(2)8"/>
      <sheetName val="Trosk_(2)5"/>
      <sheetName val="Nasl_foto_(2)5"/>
      <sheetName val="Nasl_dok_(2)5"/>
      <sheetName val="Opis_(2)5"/>
      <sheetName val="01-04_(KROV)5"/>
      <sheetName val="KONZ_PL_2045"/>
      <sheetName val="STUBIŠTE_205_15"/>
      <sheetName val="STUBIŠTE_205_25"/>
      <sheetName val="podna_p_5"/>
      <sheetName val="SPECIFIKACIJA_5"/>
      <sheetName val="Korice_(3)5"/>
      <sheetName val="Korice_(4)5"/>
      <sheetName val="SPECIFIKACIJA__(2)5"/>
      <sheetName val="SPECIFIKACIJA__(3)5"/>
      <sheetName val="Obrazac_za_reviziju5"/>
      <sheetName val="Nasl__trosk5"/>
      <sheetName val="AB_GREDA5"/>
      <sheetName val="Isk_površina_(2)9"/>
      <sheetName val="Trosk_(2)6"/>
      <sheetName val="Nasl_foto_(2)6"/>
      <sheetName val="Nasl_dok_(2)6"/>
      <sheetName val="Opis_(2)6"/>
      <sheetName val="01-04_(KROV)6"/>
      <sheetName val="KONZ_PL_2046"/>
      <sheetName val="STUBIŠTE_205_16"/>
      <sheetName val="STUBIŠTE_205_26"/>
      <sheetName val="podna_p_6"/>
      <sheetName val="SPECIFIKACIJA_6"/>
      <sheetName val="Korice_(3)6"/>
      <sheetName val="Korice_(4)6"/>
      <sheetName val="SPECIFIKACIJA__(2)6"/>
      <sheetName val="SPECIFIKACIJA__(3)6"/>
      <sheetName val="Obrazac_za_reviziju6"/>
      <sheetName val="Nasl__trosk6"/>
      <sheetName val="AB_GREDA6"/>
      <sheetName val="Isk_površina_(2)10"/>
      <sheetName val="Trosk_(2)7"/>
      <sheetName val="Nasl_foto_(2)7"/>
      <sheetName val="Nasl_dok_(2)7"/>
      <sheetName val="Opis_(2)7"/>
      <sheetName val="01-04_(KROV)7"/>
      <sheetName val="KONZ_PL_2047"/>
      <sheetName val="STUBIŠTE_205_17"/>
      <sheetName val="STUBIŠTE_205_27"/>
      <sheetName val="podna_p_7"/>
      <sheetName val="SPECIFIKACIJA_7"/>
      <sheetName val="Korice_(3)7"/>
      <sheetName val="Korice_(4)7"/>
      <sheetName val="SPECIFIKACIJA__(2)7"/>
      <sheetName val="SPECIFIKACIJA__(3)7"/>
      <sheetName val="Obrazac_za_reviziju7"/>
      <sheetName val="Nasl__trosk7"/>
      <sheetName val="AB_GREDA7"/>
      <sheetName val="Isk_površina_(2)11"/>
      <sheetName val="Trosk_(2)8"/>
      <sheetName val="Nasl_foto_(2)8"/>
      <sheetName val="Nasl_dok_(2)8"/>
      <sheetName val="Opis_(2)8"/>
      <sheetName val="01-04_(KROV)8"/>
      <sheetName val="KONZ_PL_2048"/>
      <sheetName val="STUBIŠTE_205_18"/>
      <sheetName val="STUBIŠTE_205_28"/>
      <sheetName val="podna_p_8"/>
      <sheetName val="SPECIFIKACIJA_8"/>
      <sheetName val="Korice_(3)8"/>
      <sheetName val="Korice_(4)8"/>
      <sheetName val="SPECIFIKACIJA__(2)8"/>
      <sheetName val="SPECIFIKACIJA__(3)8"/>
      <sheetName val="Obrazac_za_reviziju8"/>
      <sheetName val="Nasl__trosk8"/>
      <sheetName val="AB_GREDA8"/>
      <sheetName val="Isk_površina_(2)12"/>
      <sheetName val="Trosk_(2)9"/>
      <sheetName val="Nasl_foto_(2)9"/>
      <sheetName val="Nasl_dok_(2)9"/>
      <sheetName val="Opis_(2)9"/>
      <sheetName val="01-04_(KROV)9"/>
      <sheetName val="KONZ_PL_2049"/>
      <sheetName val="STUBIŠTE_205_19"/>
      <sheetName val="STUBIŠTE_205_29"/>
      <sheetName val="podna_p_9"/>
      <sheetName val="SPECIFIKACIJA_9"/>
      <sheetName val="Korice_(3)9"/>
      <sheetName val="Korice_(4)9"/>
      <sheetName val="SPECIFIKACIJA__(2)9"/>
      <sheetName val="SPECIFIKACIJA__(3)9"/>
      <sheetName val="Obrazac_za_reviziju9"/>
      <sheetName val="Nasl__trosk9"/>
      <sheetName val="AB_GREDA9"/>
      <sheetName val="Isk_površina_(2)13"/>
      <sheetName val="Trosk_(2)10"/>
      <sheetName val="Nasl_foto_(2)10"/>
      <sheetName val="Nasl_dok_(2)10"/>
      <sheetName val="Opis_(2)10"/>
      <sheetName val="01-04_(KROV)10"/>
      <sheetName val="KONZ_PL_20410"/>
      <sheetName val="STUBIŠTE_205_110"/>
      <sheetName val="STUBIŠTE_205_210"/>
      <sheetName val="podna_p_10"/>
      <sheetName val="SPECIFIKACIJA_10"/>
      <sheetName val="Korice_(3)10"/>
      <sheetName val="Korice_(4)10"/>
      <sheetName val="SPECIFIKACIJA__(2)10"/>
      <sheetName val="SPECIFIKACIJA__(3)10"/>
      <sheetName val="Obrazac_za_reviziju10"/>
      <sheetName val="Nasl__trosk10"/>
      <sheetName val="AB_GREDA10"/>
    </sheetNames>
    <sheetDataSet>
      <sheetData sheetId="0"/>
      <sheetData sheetId="1" refreshError="1">
        <row r="5">
          <cell r="G5" t="str">
            <v>DONJA ORAOVICA</v>
          </cell>
        </row>
        <row r="7">
          <cell r="C7" t="str">
            <v>OSTOJIĆ</v>
          </cell>
          <cell r="G7" t="str">
            <v>SLAVONSKI BROD</v>
          </cell>
        </row>
        <row r="8">
          <cell r="C8" t="str">
            <v>Milan</v>
          </cell>
        </row>
        <row r="9">
          <cell r="C9" t="str">
            <v>Donja Oraovica 49</v>
          </cell>
          <cell r="G9">
            <v>37323</v>
          </cell>
        </row>
        <row r="10">
          <cell r="E10" t="str">
            <v>SMDVDO-7107</v>
          </cell>
        </row>
        <row r="12">
          <cell r="C12" t="str">
            <v>SBiro  d.o.o.   SLAVONSKI BROD</v>
          </cell>
          <cell r="G12">
            <v>7107</v>
          </cell>
        </row>
        <row r="15">
          <cell r="C15" t="str">
            <v>Dušan BOŠNJAK, dipl.ing.građ.</v>
          </cell>
        </row>
        <row r="16">
          <cell r="C16" t="str">
            <v>Nada ĐAMIĆ, arh.teh.</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sta greda_kon.var"/>
      <sheetName val="konz greda"/>
      <sheetName val="konz ploča"/>
      <sheetName val="pokrov + T greda"/>
      <sheetName val="A greda"/>
      <sheetName val="fert"/>
      <sheetName val="stubište s GNU"/>
      <sheetName val="stubište"/>
      <sheetName val="potres"/>
      <sheetName val="stup []_1"/>
      <sheetName val="stup[]-2"/>
      <sheetName val="popisi"/>
      <sheetName val="prosta greda_1.va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C1" t="str">
            <v>RA 400/500</v>
          </cell>
        </row>
        <row r="2">
          <cell r="C2" t="str">
            <v>GA 240/360</v>
          </cell>
        </row>
        <row r="3">
          <cell r="C3" t="str">
            <v>MA 500/560</v>
          </cell>
        </row>
      </sheetData>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sta greda_kon.var"/>
      <sheetName val="konz greda"/>
      <sheetName val="konz ploča"/>
      <sheetName val="pokrov + T greda"/>
      <sheetName val="A greda"/>
      <sheetName val="fert"/>
      <sheetName val="stubište s GNU"/>
      <sheetName val="stubište"/>
      <sheetName val="potres"/>
      <sheetName val="stup []_1"/>
      <sheetName val="stup[]-2"/>
      <sheetName val="popisi"/>
      <sheetName val="prosta greda_1.var"/>
      <sheetName val="prosta_greda_kon_var"/>
      <sheetName val="konz_greda"/>
      <sheetName val="konz_ploča"/>
      <sheetName val="pokrov_+_T_greda"/>
      <sheetName val="A_greda"/>
      <sheetName val="stubište_s_GNU"/>
      <sheetName val="stup_[]_1"/>
      <sheetName val="prosta_greda_1_var"/>
      <sheetName val="prosta_greda_kon_var1"/>
      <sheetName val="konz_greda1"/>
      <sheetName val="konz_ploča1"/>
      <sheetName val="pokrov_+_T_greda1"/>
      <sheetName val="A_greda1"/>
      <sheetName val="stubište_s_GNU1"/>
      <sheetName val="stup_[]_11"/>
      <sheetName val="prosta_greda_1_var1"/>
      <sheetName val="prosta_greda_kon_var2"/>
      <sheetName val="konz_greda2"/>
      <sheetName val="konz_ploča2"/>
      <sheetName val="pokrov_+_T_greda2"/>
      <sheetName val="A_greda2"/>
      <sheetName val="stubište_s_GNU2"/>
      <sheetName val="stup_[]_12"/>
      <sheetName val="prosta_greda_1_var2"/>
      <sheetName val="prosta_greda_kon_var3"/>
      <sheetName val="konz_greda3"/>
      <sheetName val="konz_ploča3"/>
      <sheetName val="pokrov_+_T_greda3"/>
      <sheetName val="A_greda3"/>
      <sheetName val="stubište_s_GNU3"/>
      <sheetName val="stup_[]_13"/>
      <sheetName val="prosta_greda_1_var3"/>
      <sheetName val="prosta_greda_kon_var4"/>
      <sheetName val="konz_greda4"/>
      <sheetName val="konz_ploča4"/>
      <sheetName val="pokrov_+_T_greda4"/>
      <sheetName val="A_greda4"/>
      <sheetName val="stubište_s_GNU4"/>
      <sheetName val="stup_[]_14"/>
      <sheetName val="prosta_greda_1_var4"/>
      <sheetName val="prosta_greda_kon_var5"/>
      <sheetName val="konz_greda5"/>
      <sheetName val="konz_ploča5"/>
      <sheetName val="pokrov_+_T_greda5"/>
      <sheetName val="A_greda5"/>
      <sheetName val="stubište_s_GNU5"/>
      <sheetName val="stup_[]_15"/>
      <sheetName val="prosta_greda_1_var5"/>
      <sheetName val="prosta_greda_kon_var6"/>
      <sheetName val="konz_greda6"/>
      <sheetName val="konz_ploča6"/>
      <sheetName val="pokrov_+_T_greda6"/>
      <sheetName val="A_greda6"/>
      <sheetName val="stubište_s_GNU6"/>
      <sheetName val="stup_[]_16"/>
      <sheetName val="prosta_greda_1_var6"/>
      <sheetName val="prosta_greda_kon_var7"/>
      <sheetName val="konz_greda7"/>
      <sheetName val="konz_ploča7"/>
      <sheetName val="pokrov_+_T_greda7"/>
      <sheetName val="A_greda7"/>
      <sheetName val="stubište_s_GNU7"/>
      <sheetName val="stup_[]_17"/>
      <sheetName val="prosta_greda_1_var7"/>
      <sheetName val="prosta_greda_kon_var8"/>
      <sheetName val="konz_greda8"/>
      <sheetName val="konz_ploča8"/>
      <sheetName val="pokrov_+_T_greda8"/>
      <sheetName val="A_greda8"/>
      <sheetName val="stubište_s_GNU8"/>
      <sheetName val="stup_[]_18"/>
      <sheetName val="prosta_greda_1_var8"/>
      <sheetName val="prosta_greda_kon_var9"/>
      <sheetName val="konz_greda9"/>
      <sheetName val="konz_ploča9"/>
      <sheetName val="pokrov_+_T_greda9"/>
      <sheetName val="A_greda9"/>
      <sheetName val="stubište_s_GNU9"/>
      <sheetName val="stup_[]_19"/>
      <sheetName val="prosta_greda_1_var9"/>
      <sheetName val="Osn-Pod"/>
    </sheetNames>
    <sheetDataSet>
      <sheetData sheetId="0"/>
      <sheetData sheetId="1"/>
      <sheetData sheetId="2"/>
      <sheetData sheetId="3"/>
      <sheetData sheetId="4"/>
      <sheetData sheetId="5"/>
      <sheetData sheetId="6"/>
      <sheetData sheetId="7"/>
      <sheetData sheetId="8"/>
      <sheetData sheetId="9"/>
      <sheetData sheetId="10"/>
      <sheetData sheetId="11" refreshError="1">
        <row r="1">
          <cell r="A1" t="str">
            <v>C 12/15</v>
          </cell>
          <cell r="C1" t="str">
            <v>RA 400/500</v>
          </cell>
        </row>
        <row r="2">
          <cell r="A2" t="str">
            <v>C 16/20</v>
          </cell>
          <cell r="C2" t="str">
            <v>GA 240/360</v>
          </cell>
        </row>
        <row r="3">
          <cell r="A3" t="str">
            <v>C 20/25</v>
          </cell>
          <cell r="C3" t="str">
            <v>MA 500/560</v>
          </cell>
        </row>
        <row r="4">
          <cell r="A4" t="str">
            <v>C 25/30</v>
          </cell>
        </row>
        <row r="5">
          <cell r="A5" t="str">
            <v>C 30/37</v>
          </cell>
        </row>
        <row r="6">
          <cell r="A6" t="str">
            <v>C 35/45</v>
          </cell>
        </row>
        <row r="7">
          <cell r="A7" t="str">
            <v>C 40/50</v>
          </cell>
        </row>
        <row r="8">
          <cell r="A8" t="str">
            <v>C 45/55</v>
          </cell>
        </row>
        <row r="9">
          <cell r="A9" t="str">
            <v>C 50/60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sta greda_kon.var"/>
      <sheetName val="konz greda"/>
      <sheetName val="konz ploča"/>
      <sheetName val="pokrov + T greda"/>
      <sheetName val="A greda"/>
      <sheetName val="fert"/>
      <sheetName val="stubište s GNU"/>
      <sheetName val="stubište"/>
      <sheetName val="potres"/>
      <sheetName val="stup []_1"/>
      <sheetName val="stup[]-2"/>
      <sheetName val="popisi"/>
      <sheetName val="prosta greda_1.var"/>
      <sheetName val="prosta_greda_kon_var"/>
      <sheetName val="konz_greda"/>
      <sheetName val="konz_ploča"/>
      <sheetName val="pokrov_+_T_greda"/>
      <sheetName val="A_greda"/>
      <sheetName val="stubište_s_GNU"/>
      <sheetName val="stup_[]_1"/>
      <sheetName val="prosta_greda_1_var"/>
      <sheetName val="prosta_greda_kon_var1"/>
      <sheetName val="konz_greda1"/>
      <sheetName val="konz_ploča1"/>
      <sheetName val="pokrov_+_T_greda1"/>
      <sheetName val="A_greda1"/>
      <sheetName val="stubište_s_GNU1"/>
      <sheetName val="stup_[]_11"/>
      <sheetName val="prosta_greda_1_var1"/>
      <sheetName val="prosta_greda_kon_var2"/>
      <sheetName val="konz_greda2"/>
      <sheetName val="konz_ploča2"/>
      <sheetName val="pokrov_+_T_greda2"/>
      <sheetName val="A_greda2"/>
      <sheetName val="stubište_s_GNU2"/>
      <sheetName val="stup_[]_12"/>
      <sheetName val="prosta_greda_1_var2"/>
      <sheetName val="prosta_greda_kon_var3"/>
      <sheetName val="konz_greda3"/>
      <sheetName val="konz_ploča3"/>
      <sheetName val="pokrov_+_T_greda3"/>
      <sheetName val="A_greda3"/>
      <sheetName val="stubište_s_GNU3"/>
      <sheetName val="stup_[]_13"/>
      <sheetName val="prosta_greda_1_var3"/>
      <sheetName val="prosta_greda_kon_var4"/>
      <sheetName val="konz_greda4"/>
      <sheetName val="konz_ploča4"/>
      <sheetName val="pokrov_+_T_greda4"/>
      <sheetName val="A_greda4"/>
      <sheetName val="stubište_s_GNU4"/>
      <sheetName val="stup_[]_14"/>
      <sheetName val="prosta_greda_1_var4"/>
      <sheetName val="prosta_greda_kon_var5"/>
      <sheetName val="konz_greda5"/>
      <sheetName val="konz_ploča5"/>
      <sheetName val="pokrov_+_T_greda5"/>
      <sheetName val="A_greda5"/>
      <sheetName val="stubište_s_GNU5"/>
      <sheetName val="stup_[]_15"/>
      <sheetName val="prosta_greda_1_var5"/>
      <sheetName val="prosta_greda_kon_var6"/>
      <sheetName val="konz_greda6"/>
      <sheetName val="konz_ploča6"/>
      <sheetName val="pokrov_+_T_greda6"/>
      <sheetName val="A_greda6"/>
      <sheetName val="stubište_s_GNU6"/>
      <sheetName val="stup_[]_16"/>
      <sheetName val="prosta_greda_1_var6"/>
      <sheetName val="prosta_greda_kon_var7"/>
      <sheetName val="konz_greda7"/>
      <sheetName val="konz_ploča7"/>
      <sheetName val="pokrov_+_T_greda7"/>
      <sheetName val="A_greda7"/>
      <sheetName val="stubište_s_GNU7"/>
      <sheetName val="stup_[]_17"/>
      <sheetName val="prosta_greda_1_var7"/>
      <sheetName val="prosta_greda_kon_var8"/>
      <sheetName val="konz_greda8"/>
      <sheetName val="konz_ploča8"/>
      <sheetName val="pokrov_+_T_greda8"/>
      <sheetName val="A_greda8"/>
      <sheetName val="stubište_s_GNU8"/>
      <sheetName val="stup_[]_18"/>
      <sheetName val="prosta_greda_1_var8"/>
      <sheetName val="prosta_greda_kon_var9"/>
      <sheetName val="konz_greda9"/>
      <sheetName val="konz_ploča9"/>
      <sheetName val="pokrov_+_T_greda9"/>
      <sheetName val="A_greda9"/>
      <sheetName val="stubište_s_GNU9"/>
      <sheetName val="stup_[]_19"/>
      <sheetName val="prosta_greda_1_var9"/>
      <sheetName val="Osn-Pod"/>
    </sheetNames>
    <sheetDataSet>
      <sheetData sheetId="0"/>
      <sheetData sheetId="1"/>
      <sheetData sheetId="2"/>
      <sheetData sheetId="3"/>
      <sheetData sheetId="4"/>
      <sheetData sheetId="5"/>
      <sheetData sheetId="6"/>
      <sheetData sheetId="7"/>
      <sheetData sheetId="8"/>
      <sheetData sheetId="9"/>
      <sheetData sheetId="10"/>
      <sheetData sheetId="11" refreshError="1">
        <row r="1">
          <cell r="C1" t="str">
            <v>RA 400/500</v>
          </cell>
        </row>
        <row r="2">
          <cell r="C2" t="str">
            <v>GA 240/360</v>
          </cell>
        </row>
        <row r="3">
          <cell r="C3" t="str">
            <v>MA 500/560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TEKST"/>
      <sheetName val="GRAFIČKI PRIKAZI"/>
      <sheetName val="ANALITIČKI ISKAZ"/>
    </sheetNames>
    <sheetDataSet>
      <sheetData sheetId="0"/>
      <sheetData sheetId="1" refreshError="1"/>
      <sheetData sheetId="2" refreshError="1"/>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Module2"/>
      <sheetName val="Module3"/>
      <sheetName val="Module6"/>
      <sheetName val="Osn-Pod"/>
      <sheetName val="Korice"/>
      <sheetName val="Sadržaj"/>
      <sheetName val="Nasl_rješ"/>
      <sheetName val="Rješenje"/>
      <sheetName val="Nasl_zat"/>
      <sheetName val="Zat_stanje"/>
      <sheetName val="Nasl_san"/>
      <sheetName val="An_konst"/>
      <sheetName val="Statika"/>
      <sheetName val="Opis"/>
      <sheetName val="Shema_1"/>
      <sheetName val="01-04"/>
      <sheetName val="101-104"/>
      <sheetName val="105"/>
      <sheetName val="106"/>
      <sheetName val="107"/>
      <sheetName val="108"/>
      <sheetName val="109"/>
      <sheetName val="110"/>
      <sheetName val="111"/>
      <sheetName val="200"/>
      <sheetName val="Isk_površina"/>
      <sheetName val="Nasl_ur"/>
      <sheetName val="Unut_uređenje"/>
      <sheetName val="Nasl_dok"/>
      <sheetName val="Dokaz"/>
      <sheetName val="Nasl_foto"/>
      <sheetName val="Foto"/>
      <sheetName val="Sheet2"/>
      <sheetName val="popisi"/>
    </sheetNames>
    <sheetDataSet>
      <sheetData sheetId="0"/>
      <sheetData sheetId="1"/>
      <sheetData sheetId="2"/>
      <sheetData sheetId="3"/>
      <sheetData sheetId="4" refreshError="1">
        <row r="11">
          <cell r="G11" t="str">
            <v>4808</v>
          </cell>
        </row>
        <row r="14">
          <cell r="E14" t="str">
            <v>N</v>
          </cell>
        </row>
        <row r="19">
          <cell r="G19">
            <v>65.371199999999988</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sta greda"/>
      <sheetName val="Sheet2"/>
      <sheetName val="Sheet3"/>
      <sheetName val="popisi"/>
      <sheetName val="prosta_greda"/>
      <sheetName val="prosta_greda1"/>
      <sheetName val="prosta_greda2"/>
      <sheetName val="prosta_greda3"/>
      <sheetName val="prosta_greda4"/>
      <sheetName val="prosta_greda5"/>
      <sheetName val="prosta_greda6"/>
      <sheetName val="prosta_greda7"/>
      <sheetName val="prosta_greda8"/>
      <sheetName val="prosta_greda9"/>
      <sheetName val="analitički iskaz"/>
    </sheetNames>
    <sheetDataSet>
      <sheetData sheetId="0" refreshError="1"/>
      <sheetData sheetId="1" refreshError="1">
        <row r="1">
          <cell r="A1" t="str">
            <v>C 12/15</v>
          </cell>
        </row>
        <row r="2">
          <cell r="A2" t="str">
            <v>C 16/20</v>
          </cell>
        </row>
        <row r="3">
          <cell r="A3" t="str">
            <v>C 20/25</v>
          </cell>
        </row>
        <row r="4">
          <cell r="A4" t="str">
            <v>C 25/30</v>
          </cell>
        </row>
        <row r="5">
          <cell r="A5" t="str">
            <v>C 30/37</v>
          </cell>
        </row>
        <row r="6">
          <cell r="A6" t="str">
            <v>C 35/45</v>
          </cell>
        </row>
        <row r="7">
          <cell r="A7" t="str">
            <v>C 40/50</v>
          </cell>
        </row>
        <row r="8">
          <cell r="A8" t="str">
            <v>C 45/55</v>
          </cell>
        </row>
        <row r="9">
          <cell r="A9" t="str">
            <v>C 50/60</v>
          </cell>
        </row>
      </sheetData>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DACI"/>
      <sheetName val="NASLOVNICA ARH"/>
      <sheetName val="SADRŽAJ"/>
      <sheetName val="IMEN. PROJEKTANT"/>
      <sheetName val="OVLAŠTENJE"/>
      <sheetName val="UGOVOR O SURADNJI-ABP"/>
      <sheetName val="Izjava zakon i PP"/>
      <sheetName val="ZAJED. TEH.OPIS"/>
      <sheetName val="ANALIZA"/>
      <sheetName val="Teh.opis"/>
      <sheetName val="kom i vodni doprinos"/>
      <sheetName val="PROGRAM KONTROLE"/>
      <sheetName val="TEH.UVJETI GRADNJE"/>
      <sheetName val="predračunska GO"/>
      <sheetName val="predračunska"/>
      <sheetName val="požar"/>
      <sheetName val="Toplinske karakter."/>
      <sheetName val="Izjava temelj.zahtjevi"/>
      <sheetName val="GRAFIČKI PRILOZI"/>
      <sheetName val="NASLOVNICA ELABORAT-FIZIKA"/>
      <sheetName val="SADRŽAJ (2)"/>
      <sheetName val="IMEN. PROJEKTANT (2)"/>
      <sheetName val="OVLAŠTENJE LEKO"/>
      <sheetName val="ELABORAT-NASLOVNICA"/>
      <sheetName val="FIZIKA, PRORAČUN_NASLOVNICE"/>
      <sheetName val="proračun"/>
      <sheetName val="NASLOVNICA GRAĐEVINSKI"/>
      <sheetName val="SADRŽAJ GRAĐEVINSKI"/>
      <sheetName val="IMEN. PROJEKTANT (3)"/>
      <sheetName val="OVLAŠTENJE LEKO (2)"/>
      <sheetName val="IZJAVA (3)"/>
      <sheetName val="GRAĐEVINSKI-NASLOVNICA"/>
      <sheetName val="GRAĐEVINSKI-TEH OPIS2"/>
      <sheetName val="GRAĐEVINSKI TEH OPIS"/>
      <sheetName val="GRAFIČKI PRILOZI-GRAĐEVINSKI"/>
      <sheetName val="NASLOVNICA TROŠKOVNIK"/>
      <sheetName val="SADRŽAJ (4)"/>
      <sheetName val="IMEN. PROJEKTANT (4)"/>
      <sheetName val="OVLAŠTENJE LEKO (3)"/>
      <sheetName val="TROŠKOVNIK-NASLOVNA"/>
      <sheetName val="Troškovnik-opći"/>
      <sheetName val="TROŠKOVNIK OBNOVE2"/>
      <sheetName val="TROŠKOVNIK OBNOVE (2)"/>
      <sheetName val="Strojarski"/>
      <sheetName val="Rekapitulacija (2)"/>
      <sheetName val="Troškovnik nadzor"/>
    </sheetNames>
    <sheetDataSet>
      <sheetData sheetId="0">
        <row r="3">
          <cell r="D3" t="str">
            <v>SUVLASNICI VIŠESTAMBENE ZGRADE</v>
          </cell>
        </row>
        <row r="4">
          <cell r="D4" t="str">
            <v>Ante Starčevića 8</v>
          </cell>
        </row>
        <row r="5">
          <cell r="D5" t="str">
            <v>23000 Zadar</v>
          </cell>
        </row>
        <row r="9">
          <cell r="D9" t="str">
            <v>ALFA - INŽENJERING d.o.o.</v>
          </cell>
        </row>
        <row r="10">
          <cell r="D10" t="str">
            <v>Osječka 125, Slavonski Brod</v>
          </cell>
        </row>
        <row r="11">
          <cell r="D11" t="str">
            <v>tel: 035 449 397</v>
          </cell>
          <cell r="H11" t="str">
            <v>e-mail: alfa@alfa-inzenjering.hr</v>
          </cell>
        </row>
        <row r="13">
          <cell r="D13" t="str">
            <v>VIŠESTAMBENA ZGRADA (Po+P+14)</v>
          </cell>
        </row>
        <row r="14">
          <cell r="D14" t="str">
            <v>Ante Starčevića 8</v>
          </cell>
        </row>
        <row r="15">
          <cell r="D15" t="str">
            <v>23000 Zadar</v>
          </cell>
        </row>
        <row r="16">
          <cell r="D16" t="str">
            <v>k.č.br. 5710/1; k.o. Zadar</v>
          </cell>
        </row>
        <row r="28">
          <cell r="D28" t="str">
            <v>69-24</v>
          </cell>
        </row>
        <row r="32">
          <cell r="D32" t="str">
            <v>69-24-4</v>
          </cell>
        </row>
        <row r="36">
          <cell r="D36" t="str">
            <v>Dražen LEKO, dipl.ing.građ. G 3026</v>
          </cell>
        </row>
        <row r="38">
          <cell r="D38" t="str">
            <v>Dražen LEKO, dipl.ing.građ.</v>
          </cell>
        </row>
        <row r="40">
          <cell r="D40" t="str">
            <v>Slavonski Brod, travanj 2024.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ow r="1">
          <cell r="G1" t="str">
            <v>SUVLASNICI VIŠESTAMBENE ZGRADE, Ante Starčevića 8, 23000 Zadar</v>
          </cell>
        </row>
      </sheetData>
      <sheetData sheetId="42"/>
      <sheetData sheetId="43"/>
      <sheetData sheetId="44"/>
      <sheetData sheetId="4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DACI"/>
      <sheetName val="NASLOVNICA (2)"/>
      <sheetName val="SADRŽAJ"/>
      <sheetName val="REGISTRACIJA TVRTKE"/>
      <sheetName val="UGOVOR O SURADNJI"/>
      <sheetName val="IMEN. PROJEKTANT"/>
      <sheetName val="OVLAŠTENJE"/>
      <sheetName val="Uvjerenje 1"/>
      <sheetName val="Uvjerenje 2"/>
      <sheetName val="ARHITEKTONSKI PROJEKT"/>
      <sheetName val="IZJAVA (2)"/>
      <sheetName val="GRAFIČKI PRILOZI_1"/>
      <sheetName val="NASLOVNICA ELABORAT-FIZIKA"/>
      <sheetName val="SADRŽAJ FIZIKA"/>
      <sheetName val="IMEN. PROJEKTANT (2)"/>
      <sheetName val="OVLAŠTENJE LEKO"/>
      <sheetName val="ENERGETSKI CERTIFIKAT-POSTOJEĆE"/>
      <sheetName val="PRIJEDLOG SANACIJE"/>
      <sheetName val="NASLOVNICE"/>
      <sheetName val="PRIJEDLOG-NASLOVNA"/>
      <sheetName val="građ. mjere"/>
      <sheetName val="ZAKLJUČAK"/>
      <sheetName val="PLAN IZVOĐENJA RADOVA"/>
      <sheetName val="proračun"/>
      <sheetName val="NASLOVNICA GRAĐEVINSKI"/>
      <sheetName val="SADRŽAJ GRAĐEVINSKI"/>
      <sheetName val="IMEN. PROJEKTANT (3)"/>
      <sheetName val="OVLAŠTENJE LEKO (2)"/>
      <sheetName val="GRAĐEVINSKI-NASLOVNICA"/>
      <sheetName val="GRAĐEVINSKI TEH OPIS"/>
      <sheetName val="IZJAVA (3)"/>
      <sheetName val="GRAFIČKI PRILOZI-GRAĐEVINSKI"/>
      <sheetName val="NASLOVNICA TROŠKOVNIK"/>
      <sheetName val="SADRŽAJ TROŠKOVNIK"/>
      <sheetName val="IMEN. PROJEKTANT (4)"/>
      <sheetName val="OVLAŠTENJE LEKO (3)"/>
      <sheetName val="TROŠKOVNIK-NASLOVNA"/>
      <sheetName val="TROŠKOVNIK OBNOVE (2)"/>
      <sheetName val="Strojarski"/>
      <sheetName val="Rekapitulacija (2)"/>
      <sheetName val="Troškovnik nadzor"/>
      <sheetName val="Površine neto"/>
      <sheetName val="TROŠKOVNIK OBNOVE"/>
      <sheetName val="OSTALO"/>
    </sheetNames>
    <sheetDataSet>
      <sheetData sheetId="0">
        <row r="3">
          <cell r="D3" t="str">
            <v>SUVLASNICI NEKRETNINE</v>
          </cell>
        </row>
        <row r="4">
          <cell r="D4" t="str">
            <v>Ante Starčevića 8</v>
          </cell>
        </row>
        <row r="5">
          <cell r="D5" t="str">
            <v>ZADAR</v>
          </cell>
        </row>
        <row r="13">
          <cell r="D13" t="str">
            <v>VIŠESTAMBENA ZGRADA (Po+P+14)</v>
          </cell>
        </row>
        <row r="14">
          <cell r="D14" t="str">
            <v>k.č. 5710/1; k.o. Zadar</v>
          </cell>
        </row>
      </sheetData>
      <sheetData sheetId="1"/>
      <sheetData sheetId="2"/>
      <sheetData sheetId="3"/>
      <sheetData sheetId="4"/>
      <sheetData sheetId="5"/>
      <sheetData sheetId="6"/>
      <sheetData sheetId="7"/>
      <sheetData sheetId="8"/>
      <sheetData sheetId="9"/>
      <sheetData sheetId="10"/>
      <sheetData sheetId="11"/>
      <sheetData sheetId="12">
        <row r="40">
          <cell r="L40" t="str">
            <v>106-19</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37">
          <cell r="L37" t="str">
            <v>TROŠKOVNIK</v>
          </cell>
        </row>
      </sheetData>
      <sheetData sheetId="33"/>
      <sheetData sheetId="34"/>
      <sheetData sheetId="35"/>
      <sheetData sheetId="36"/>
      <sheetData sheetId="37"/>
      <sheetData sheetId="38"/>
      <sheetData sheetId="39"/>
      <sheetData sheetId="40"/>
      <sheetData sheetId="41"/>
      <sheetData sheetId="42"/>
      <sheetData sheetId="43"/>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V81"/>
  <sheetViews>
    <sheetView view="pageBreakPreview" zoomScaleNormal="50" zoomScaleSheetLayoutView="100" workbookViewId="0">
      <selection activeCell="AA23" sqref="AA23"/>
    </sheetView>
  </sheetViews>
  <sheetFormatPr defaultRowHeight="10.5" customHeight="1" x14ac:dyDescent="0.2"/>
  <cols>
    <col min="1" max="5" width="5.83203125" style="4" customWidth="1"/>
    <col min="6" max="6" width="4.33203125" style="4" customWidth="1"/>
    <col min="7" max="9" width="5.83203125" style="4" customWidth="1"/>
    <col min="10" max="10" width="7.1640625" style="4" customWidth="1"/>
    <col min="11" max="11" width="1.83203125" style="4" customWidth="1"/>
    <col min="12" max="21" width="5.83203125" style="4" customWidth="1"/>
    <col min="22" max="256" width="9.33203125" style="4"/>
    <col min="257" max="261" width="5.83203125" style="4" customWidth="1"/>
    <col min="262" max="262" width="4.33203125" style="4" customWidth="1"/>
    <col min="263" max="265" width="5.83203125" style="4" customWidth="1"/>
    <col min="266" max="266" width="7.1640625" style="4" customWidth="1"/>
    <col min="267" max="267" width="1.83203125" style="4" customWidth="1"/>
    <col min="268" max="277" width="5.83203125" style="4" customWidth="1"/>
    <col min="278" max="512" width="9.33203125" style="4"/>
    <col min="513" max="517" width="5.83203125" style="4" customWidth="1"/>
    <col min="518" max="518" width="4.33203125" style="4" customWidth="1"/>
    <col min="519" max="521" width="5.83203125" style="4" customWidth="1"/>
    <col min="522" max="522" width="7.1640625" style="4" customWidth="1"/>
    <col min="523" max="523" width="1.83203125" style="4" customWidth="1"/>
    <col min="524" max="533" width="5.83203125" style="4" customWidth="1"/>
    <col min="534" max="768" width="9.33203125" style="4"/>
    <col min="769" max="773" width="5.83203125" style="4" customWidth="1"/>
    <col min="774" max="774" width="4.33203125" style="4" customWidth="1"/>
    <col min="775" max="777" width="5.83203125" style="4" customWidth="1"/>
    <col min="778" max="778" width="7.1640625" style="4" customWidth="1"/>
    <col min="779" max="779" width="1.83203125" style="4" customWidth="1"/>
    <col min="780" max="789" width="5.83203125" style="4" customWidth="1"/>
    <col min="790" max="1024" width="9.33203125" style="4"/>
    <col min="1025" max="1029" width="5.83203125" style="4" customWidth="1"/>
    <col min="1030" max="1030" width="4.33203125" style="4" customWidth="1"/>
    <col min="1031" max="1033" width="5.83203125" style="4" customWidth="1"/>
    <col min="1034" max="1034" width="7.1640625" style="4" customWidth="1"/>
    <col min="1035" max="1035" width="1.83203125" style="4" customWidth="1"/>
    <col min="1036" max="1045" width="5.83203125" style="4" customWidth="1"/>
    <col min="1046" max="1280" width="9.33203125" style="4"/>
    <col min="1281" max="1285" width="5.83203125" style="4" customWidth="1"/>
    <col min="1286" max="1286" width="4.33203125" style="4" customWidth="1"/>
    <col min="1287" max="1289" width="5.83203125" style="4" customWidth="1"/>
    <col min="1290" max="1290" width="7.1640625" style="4" customWidth="1"/>
    <col min="1291" max="1291" width="1.83203125" style="4" customWidth="1"/>
    <col min="1292" max="1301" width="5.83203125" style="4" customWidth="1"/>
    <col min="1302" max="1536" width="9.33203125" style="4"/>
    <col min="1537" max="1541" width="5.83203125" style="4" customWidth="1"/>
    <col min="1542" max="1542" width="4.33203125" style="4" customWidth="1"/>
    <col min="1543" max="1545" width="5.83203125" style="4" customWidth="1"/>
    <col min="1546" max="1546" width="7.1640625" style="4" customWidth="1"/>
    <col min="1547" max="1547" width="1.83203125" style="4" customWidth="1"/>
    <col min="1548" max="1557" width="5.83203125" style="4" customWidth="1"/>
    <col min="1558" max="1792" width="9.33203125" style="4"/>
    <col min="1793" max="1797" width="5.83203125" style="4" customWidth="1"/>
    <col min="1798" max="1798" width="4.33203125" style="4" customWidth="1"/>
    <col min="1799" max="1801" width="5.83203125" style="4" customWidth="1"/>
    <col min="1802" max="1802" width="7.1640625" style="4" customWidth="1"/>
    <col min="1803" max="1803" width="1.83203125" style="4" customWidth="1"/>
    <col min="1804" max="1813" width="5.83203125" style="4" customWidth="1"/>
    <col min="1814" max="2048" width="9.33203125" style="4"/>
    <col min="2049" max="2053" width="5.83203125" style="4" customWidth="1"/>
    <col min="2054" max="2054" width="4.33203125" style="4" customWidth="1"/>
    <col min="2055" max="2057" width="5.83203125" style="4" customWidth="1"/>
    <col min="2058" max="2058" width="7.1640625" style="4" customWidth="1"/>
    <col min="2059" max="2059" width="1.83203125" style="4" customWidth="1"/>
    <col min="2060" max="2069" width="5.83203125" style="4" customWidth="1"/>
    <col min="2070" max="2304" width="9.33203125" style="4"/>
    <col min="2305" max="2309" width="5.83203125" style="4" customWidth="1"/>
    <col min="2310" max="2310" width="4.33203125" style="4" customWidth="1"/>
    <col min="2311" max="2313" width="5.83203125" style="4" customWidth="1"/>
    <col min="2314" max="2314" width="7.1640625" style="4" customWidth="1"/>
    <col min="2315" max="2315" width="1.83203125" style="4" customWidth="1"/>
    <col min="2316" max="2325" width="5.83203125" style="4" customWidth="1"/>
    <col min="2326" max="2560" width="9.33203125" style="4"/>
    <col min="2561" max="2565" width="5.83203125" style="4" customWidth="1"/>
    <col min="2566" max="2566" width="4.33203125" style="4" customWidth="1"/>
    <col min="2567" max="2569" width="5.83203125" style="4" customWidth="1"/>
    <col min="2570" max="2570" width="7.1640625" style="4" customWidth="1"/>
    <col min="2571" max="2571" width="1.83203125" style="4" customWidth="1"/>
    <col min="2572" max="2581" width="5.83203125" style="4" customWidth="1"/>
    <col min="2582" max="2816" width="9.33203125" style="4"/>
    <col min="2817" max="2821" width="5.83203125" style="4" customWidth="1"/>
    <col min="2822" max="2822" width="4.33203125" style="4" customWidth="1"/>
    <col min="2823" max="2825" width="5.83203125" style="4" customWidth="1"/>
    <col min="2826" max="2826" width="7.1640625" style="4" customWidth="1"/>
    <col min="2827" max="2827" width="1.83203125" style="4" customWidth="1"/>
    <col min="2828" max="2837" width="5.83203125" style="4" customWidth="1"/>
    <col min="2838" max="3072" width="9.33203125" style="4"/>
    <col min="3073" max="3077" width="5.83203125" style="4" customWidth="1"/>
    <col min="3078" max="3078" width="4.33203125" style="4" customWidth="1"/>
    <col min="3079" max="3081" width="5.83203125" style="4" customWidth="1"/>
    <col min="3082" max="3082" width="7.1640625" style="4" customWidth="1"/>
    <col min="3083" max="3083" width="1.83203125" style="4" customWidth="1"/>
    <col min="3084" max="3093" width="5.83203125" style="4" customWidth="1"/>
    <col min="3094" max="3328" width="9.33203125" style="4"/>
    <col min="3329" max="3333" width="5.83203125" style="4" customWidth="1"/>
    <col min="3334" max="3334" width="4.33203125" style="4" customWidth="1"/>
    <col min="3335" max="3337" width="5.83203125" style="4" customWidth="1"/>
    <col min="3338" max="3338" width="7.1640625" style="4" customWidth="1"/>
    <col min="3339" max="3339" width="1.83203125" style="4" customWidth="1"/>
    <col min="3340" max="3349" width="5.83203125" style="4" customWidth="1"/>
    <col min="3350" max="3584" width="9.33203125" style="4"/>
    <col min="3585" max="3589" width="5.83203125" style="4" customWidth="1"/>
    <col min="3590" max="3590" width="4.33203125" style="4" customWidth="1"/>
    <col min="3591" max="3593" width="5.83203125" style="4" customWidth="1"/>
    <col min="3594" max="3594" width="7.1640625" style="4" customWidth="1"/>
    <col min="3595" max="3595" width="1.83203125" style="4" customWidth="1"/>
    <col min="3596" max="3605" width="5.83203125" style="4" customWidth="1"/>
    <col min="3606" max="3840" width="9.33203125" style="4"/>
    <col min="3841" max="3845" width="5.83203125" style="4" customWidth="1"/>
    <col min="3846" max="3846" width="4.33203125" style="4" customWidth="1"/>
    <col min="3847" max="3849" width="5.83203125" style="4" customWidth="1"/>
    <col min="3850" max="3850" width="7.1640625" style="4" customWidth="1"/>
    <col min="3851" max="3851" width="1.83203125" style="4" customWidth="1"/>
    <col min="3852" max="3861" width="5.83203125" style="4" customWidth="1"/>
    <col min="3862" max="4096" width="9.33203125" style="4"/>
    <col min="4097" max="4101" width="5.83203125" style="4" customWidth="1"/>
    <col min="4102" max="4102" width="4.33203125" style="4" customWidth="1"/>
    <col min="4103" max="4105" width="5.83203125" style="4" customWidth="1"/>
    <col min="4106" max="4106" width="7.1640625" style="4" customWidth="1"/>
    <col min="4107" max="4107" width="1.83203125" style="4" customWidth="1"/>
    <col min="4108" max="4117" width="5.83203125" style="4" customWidth="1"/>
    <col min="4118" max="4352" width="9.33203125" style="4"/>
    <col min="4353" max="4357" width="5.83203125" style="4" customWidth="1"/>
    <col min="4358" max="4358" width="4.33203125" style="4" customWidth="1"/>
    <col min="4359" max="4361" width="5.83203125" style="4" customWidth="1"/>
    <col min="4362" max="4362" width="7.1640625" style="4" customWidth="1"/>
    <col min="4363" max="4363" width="1.83203125" style="4" customWidth="1"/>
    <col min="4364" max="4373" width="5.83203125" style="4" customWidth="1"/>
    <col min="4374" max="4608" width="9.33203125" style="4"/>
    <col min="4609" max="4613" width="5.83203125" style="4" customWidth="1"/>
    <col min="4614" max="4614" width="4.33203125" style="4" customWidth="1"/>
    <col min="4615" max="4617" width="5.83203125" style="4" customWidth="1"/>
    <col min="4618" max="4618" width="7.1640625" style="4" customWidth="1"/>
    <col min="4619" max="4619" width="1.83203125" style="4" customWidth="1"/>
    <col min="4620" max="4629" width="5.83203125" style="4" customWidth="1"/>
    <col min="4630" max="4864" width="9.33203125" style="4"/>
    <col min="4865" max="4869" width="5.83203125" style="4" customWidth="1"/>
    <col min="4870" max="4870" width="4.33203125" style="4" customWidth="1"/>
    <col min="4871" max="4873" width="5.83203125" style="4" customWidth="1"/>
    <col min="4874" max="4874" width="7.1640625" style="4" customWidth="1"/>
    <col min="4875" max="4875" width="1.83203125" style="4" customWidth="1"/>
    <col min="4876" max="4885" width="5.83203125" style="4" customWidth="1"/>
    <col min="4886" max="5120" width="9.33203125" style="4"/>
    <col min="5121" max="5125" width="5.83203125" style="4" customWidth="1"/>
    <col min="5126" max="5126" width="4.33203125" style="4" customWidth="1"/>
    <col min="5127" max="5129" width="5.83203125" style="4" customWidth="1"/>
    <col min="5130" max="5130" width="7.1640625" style="4" customWidth="1"/>
    <col min="5131" max="5131" width="1.83203125" style="4" customWidth="1"/>
    <col min="5132" max="5141" width="5.83203125" style="4" customWidth="1"/>
    <col min="5142" max="5376" width="9.33203125" style="4"/>
    <col min="5377" max="5381" width="5.83203125" style="4" customWidth="1"/>
    <col min="5382" max="5382" width="4.33203125" style="4" customWidth="1"/>
    <col min="5383" max="5385" width="5.83203125" style="4" customWidth="1"/>
    <col min="5386" max="5386" width="7.1640625" style="4" customWidth="1"/>
    <col min="5387" max="5387" width="1.83203125" style="4" customWidth="1"/>
    <col min="5388" max="5397" width="5.83203125" style="4" customWidth="1"/>
    <col min="5398" max="5632" width="9.33203125" style="4"/>
    <col min="5633" max="5637" width="5.83203125" style="4" customWidth="1"/>
    <col min="5638" max="5638" width="4.33203125" style="4" customWidth="1"/>
    <col min="5639" max="5641" width="5.83203125" style="4" customWidth="1"/>
    <col min="5642" max="5642" width="7.1640625" style="4" customWidth="1"/>
    <col min="5643" max="5643" width="1.83203125" style="4" customWidth="1"/>
    <col min="5644" max="5653" width="5.83203125" style="4" customWidth="1"/>
    <col min="5654" max="5888" width="9.33203125" style="4"/>
    <col min="5889" max="5893" width="5.83203125" style="4" customWidth="1"/>
    <col min="5894" max="5894" width="4.33203125" style="4" customWidth="1"/>
    <col min="5895" max="5897" width="5.83203125" style="4" customWidth="1"/>
    <col min="5898" max="5898" width="7.1640625" style="4" customWidth="1"/>
    <col min="5899" max="5899" width="1.83203125" style="4" customWidth="1"/>
    <col min="5900" max="5909" width="5.83203125" style="4" customWidth="1"/>
    <col min="5910" max="6144" width="9.33203125" style="4"/>
    <col min="6145" max="6149" width="5.83203125" style="4" customWidth="1"/>
    <col min="6150" max="6150" width="4.33203125" style="4" customWidth="1"/>
    <col min="6151" max="6153" width="5.83203125" style="4" customWidth="1"/>
    <col min="6154" max="6154" width="7.1640625" style="4" customWidth="1"/>
    <col min="6155" max="6155" width="1.83203125" style="4" customWidth="1"/>
    <col min="6156" max="6165" width="5.83203125" style="4" customWidth="1"/>
    <col min="6166" max="6400" width="9.33203125" style="4"/>
    <col min="6401" max="6405" width="5.83203125" style="4" customWidth="1"/>
    <col min="6406" max="6406" width="4.33203125" style="4" customWidth="1"/>
    <col min="6407" max="6409" width="5.83203125" style="4" customWidth="1"/>
    <col min="6410" max="6410" width="7.1640625" style="4" customWidth="1"/>
    <col min="6411" max="6411" width="1.83203125" style="4" customWidth="1"/>
    <col min="6412" max="6421" width="5.83203125" style="4" customWidth="1"/>
    <col min="6422" max="6656" width="9.33203125" style="4"/>
    <col min="6657" max="6661" width="5.83203125" style="4" customWidth="1"/>
    <col min="6662" max="6662" width="4.33203125" style="4" customWidth="1"/>
    <col min="6663" max="6665" width="5.83203125" style="4" customWidth="1"/>
    <col min="6666" max="6666" width="7.1640625" style="4" customWidth="1"/>
    <col min="6667" max="6667" width="1.83203125" style="4" customWidth="1"/>
    <col min="6668" max="6677" width="5.83203125" style="4" customWidth="1"/>
    <col min="6678" max="6912" width="9.33203125" style="4"/>
    <col min="6913" max="6917" width="5.83203125" style="4" customWidth="1"/>
    <col min="6918" max="6918" width="4.33203125" style="4" customWidth="1"/>
    <col min="6919" max="6921" width="5.83203125" style="4" customWidth="1"/>
    <col min="6922" max="6922" width="7.1640625" style="4" customWidth="1"/>
    <col min="6923" max="6923" width="1.83203125" style="4" customWidth="1"/>
    <col min="6924" max="6933" width="5.83203125" style="4" customWidth="1"/>
    <col min="6934" max="7168" width="9.33203125" style="4"/>
    <col min="7169" max="7173" width="5.83203125" style="4" customWidth="1"/>
    <col min="7174" max="7174" width="4.33203125" style="4" customWidth="1"/>
    <col min="7175" max="7177" width="5.83203125" style="4" customWidth="1"/>
    <col min="7178" max="7178" width="7.1640625" style="4" customWidth="1"/>
    <col min="7179" max="7179" width="1.83203125" style="4" customWidth="1"/>
    <col min="7180" max="7189" width="5.83203125" style="4" customWidth="1"/>
    <col min="7190" max="7424" width="9.33203125" style="4"/>
    <col min="7425" max="7429" width="5.83203125" style="4" customWidth="1"/>
    <col min="7430" max="7430" width="4.33203125" style="4" customWidth="1"/>
    <col min="7431" max="7433" width="5.83203125" style="4" customWidth="1"/>
    <col min="7434" max="7434" width="7.1640625" style="4" customWidth="1"/>
    <col min="7435" max="7435" width="1.83203125" style="4" customWidth="1"/>
    <col min="7436" max="7445" width="5.83203125" style="4" customWidth="1"/>
    <col min="7446" max="7680" width="9.33203125" style="4"/>
    <col min="7681" max="7685" width="5.83203125" style="4" customWidth="1"/>
    <col min="7686" max="7686" width="4.33203125" style="4" customWidth="1"/>
    <col min="7687" max="7689" width="5.83203125" style="4" customWidth="1"/>
    <col min="7690" max="7690" width="7.1640625" style="4" customWidth="1"/>
    <col min="7691" max="7691" width="1.83203125" style="4" customWidth="1"/>
    <col min="7692" max="7701" width="5.83203125" style="4" customWidth="1"/>
    <col min="7702" max="7936" width="9.33203125" style="4"/>
    <col min="7937" max="7941" width="5.83203125" style="4" customWidth="1"/>
    <col min="7942" max="7942" width="4.33203125" style="4" customWidth="1"/>
    <col min="7943" max="7945" width="5.83203125" style="4" customWidth="1"/>
    <col min="7946" max="7946" width="7.1640625" style="4" customWidth="1"/>
    <col min="7947" max="7947" width="1.83203125" style="4" customWidth="1"/>
    <col min="7948" max="7957" width="5.83203125" style="4" customWidth="1"/>
    <col min="7958" max="8192" width="9.33203125" style="4"/>
    <col min="8193" max="8197" width="5.83203125" style="4" customWidth="1"/>
    <col min="8198" max="8198" width="4.33203125" style="4" customWidth="1"/>
    <col min="8199" max="8201" width="5.83203125" style="4" customWidth="1"/>
    <col min="8202" max="8202" width="7.1640625" style="4" customWidth="1"/>
    <col min="8203" max="8203" width="1.83203125" style="4" customWidth="1"/>
    <col min="8204" max="8213" width="5.83203125" style="4" customWidth="1"/>
    <col min="8214" max="8448" width="9.33203125" style="4"/>
    <col min="8449" max="8453" width="5.83203125" style="4" customWidth="1"/>
    <col min="8454" max="8454" width="4.33203125" style="4" customWidth="1"/>
    <col min="8455" max="8457" width="5.83203125" style="4" customWidth="1"/>
    <col min="8458" max="8458" width="7.1640625" style="4" customWidth="1"/>
    <col min="8459" max="8459" width="1.83203125" style="4" customWidth="1"/>
    <col min="8460" max="8469" width="5.83203125" style="4" customWidth="1"/>
    <col min="8470" max="8704" width="9.33203125" style="4"/>
    <col min="8705" max="8709" width="5.83203125" style="4" customWidth="1"/>
    <col min="8710" max="8710" width="4.33203125" style="4" customWidth="1"/>
    <col min="8711" max="8713" width="5.83203125" style="4" customWidth="1"/>
    <col min="8714" max="8714" width="7.1640625" style="4" customWidth="1"/>
    <col min="8715" max="8715" width="1.83203125" style="4" customWidth="1"/>
    <col min="8716" max="8725" width="5.83203125" style="4" customWidth="1"/>
    <col min="8726" max="8960" width="9.33203125" style="4"/>
    <col min="8961" max="8965" width="5.83203125" style="4" customWidth="1"/>
    <col min="8966" max="8966" width="4.33203125" style="4" customWidth="1"/>
    <col min="8967" max="8969" width="5.83203125" style="4" customWidth="1"/>
    <col min="8970" max="8970" width="7.1640625" style="4" customWidth="1"/>
    <col min="8971" max="8971" width="1.83203125" style="4" customWidth="1"/>
    <col min="8972" max="8981" width="5.83203125" style="4" customWidth="1"/>
    <col min="8982" max="9216" width="9.33203125" style="4"/>
    <col min="9217" max="9221" width="5.83203125" style="4" customWidth="1"/>
    <col min="9222" max="9222" width="4.33203125" style="4" customWidth="1"/>
    <col min="9223" max="9225" width="5.83203125" style="4" customWidth="1"/>
    <col min="9226" max="9226" width="7.1640625" style="4" customWidth="1"/>
    <col min="9227" max="9227" width="1.83203125" style="4" customWidth="1"/>
    <col min="9228" max="9237" width="5.83203125" style="4" customWidth="1"/>
    <col min="9238" max="9472" width="9.33203125" style="4"/>
    <col min="9473" max="9477" width="5.83203125" style="4" customWidth="1"/>
    <col min="9478" max="9478" width="4.33203125" style="4" customWidth="1"/>
    <col min="9479" max="9481" width="5.83203125" style="4" customWidth="1"/>
    <col min="9482" max="9482" width="7.1640625" style="4" customWidth="1"/>
    <col min="9483" max="9483" width="1.83203125" style="4" customWidth="1"/>
    <col min="9484" max="9493" width="5.83203125" style="4" customWidth="1"/>
    <col min="9494" max="9728" width="9.33203125" style="4"/>
    <col min="9729" max="9733" width="5.83203125" style="4" customWidth="1"/>
    <col min="9734" max="9734" width="4.33203125" style="4" customWidth="1"/>
    <col min="9735" max="9737" width="5.83203125" style="4" customWidth="1"/>
    <col min="9738" max="9738" width="7.1640625" style="4" customWidth="1"/>
    <col min="9739" max="9739" width="1.83203125" style="4" customWidth="1"/>
    <col min="9740" max="9749" width="5.83203125" style="4" customWidth="1"/>
    <col min="9750" max="9984" width="9.33203125" style="4"/>
    <col min="9985" max="9989" width="5.83203125" style="4" customWidth="1"/>
    <col min="9990" max="9990" width="4.33203125" style="4" customWidth="1"/>
    <col min="9991" max="9993" width="5.83203125" style="4" customWidth="1"/>
    <col min="9994" max="9994" width="7.1640625" style="4" customWidth="1"/>
    <col min="9995" max="9995" width="1.83203125" style="4" customWidth="1"/>
    <col min="9996" max="10005" width="5.83203125" style="4" customWidth="1"/>
    <col min="10006" max="10240" width="9.33203125" style="4"/>
    <col min="10241" max="10245" width="5.83203125" style="4" customWidth="1"/>
    <col min="10246" max="10246" width="4.33203125" style="4" customWidth="1"/>
    <col min="10247" max="10249" width="5.83203125" style="4" customWidth="1"/>
    <col min="10250" max="10250" width="7.1640625" style="4" customWidth="1"/>
    <col min="10251" max="10251" width="1.83203125" style="4" customWidth="1"/>
    <col min="10252" max="10261" width="5.83203125" style="4" customWidth="1"/>
    <col min="10262" max="10496" width="9.33203125" style="4"/>
    <col min="10497" max="10501" width="5.83203125" style="4" customWidth="1"/>
    <col min="10502" max="10502" width="4.33203125" style="4" customWidth="1"/>
    <col min="10503" max="10505" width="5.83203125" style="4" customWidth="1"/>
    <col min="10506" max="10506" width="7.1640625" style="4" customWidth="1"/>
    <col min="10507" max="10507" width="1.83203125" style="4" customWidth="1"/>
    <col min="10508" max="10517" width="5.83203125" style="4" customWidth="1"/>
    <col min="10518" max="10752" width="9.33203125" style="4"/>
    <col min="10753" max="10757" width="5.83203125" style="4" customWidth="1"/>
    <col min="10758" max="10758" width="4.33203125" style="4" customWidth="1"/>
    <col min="10759" max="10761" width="5.83203125" style="4" customWidth="1"/>
    <col min="10762" max="10762" width="7.1640625" style="4" customWidth="1"/>
    <col min="10763" max="10763" width="1.83203125" style="4" customWidth="1"/>
    <col min="10764" max="10773" width="5.83203125" style="4" customWidth="1"/>
    <col min="10774" max="11008" width="9.33203125" style="4"/>
    <col min="11009" max="11013" width="5.83203125" style="4" customWidth="1"/>
    <col min="11014" max="11014" width="4.33203125" style="4" customWidth="1"/>
    <col min="11015" max="11017" width="5.83203125" style="4" customWidth="1"/>
    <col min="11018" max="11018" width="7.1640625" style="4" customWidth="1"/>
    <col min="11019" max="11019" width="1.83203125" style="4" customWidth="1"/>
    <col min="11020" max="11029" width="5.83203125" style="4" customWidth="1"/>
    <col min="11030" max="11264" width="9.33203125" style="4"/>
    <col min="11265" max="11269" width="5.83203125" style="4" customWidth="1"/>
    <col min="11270" max="11270" width="4.33203125" style="4" customWidth="1"/>
    <col min="11271" max="11273" width="5.83203125" style="4" customWidth="1"/>
    <col min="11274" max="11274" width="7.1640625" style="4" customWidth="1"/>
    <col min="11275" max="11275" width="1.83203125" style="4" customWidth="1"/>
    <col min="11276" max="11285" width="5.83203125" style="4" customWidth="1"/>
    <col min="11286" max="11520" width="9.33203125" style="4"/>
    <col min="11521" max="11525" width="5.83203125" style="4" customWidth="1"/>
    <col min="11526" max="11526" width="4.33203125" style="4" customWidth="1"/>
    <col min="11527" max="11529" width="5.83203125" style="4" customWidth="1"/>
    <col min="11530" max="11530" width="7.1640625" style="4" customWidth="1"/>
    <col min="11531" max="11531" width="1.83203125" style="4" customWidth="1"/>
    <col min="11532" max="11541" width="5.83203125" style="4" customWidth="1"/>
    <col min="11542" max="11776" width="9.33203125" style="4"/>
    <col min="11777" max="11781" width="5.83203125" style="4" customWidth="1"/>
    <col min="11782" max="11782" width="4.33203125" style="4" customWidth="1"/>
    <col min="11783" max="11785" width="5.83203125" style="4" customWidth="1"/>
    <col min="11786" max="11786" width="7.1640625" style="4" customWidth="1"/>
    <col min="11787" max="11787" width="1.83203125" style="4" customWidth="1"/>
    <col min="11788" max="11797" width="5.83203125" style="4" customWidth="1"/>
    <col min="11798" max="12032" width="9.33203125" style="4"/>
    <col min="12033" max="12037" width="5.83203125" style="4" customWidth="1"/>
    <col min="12038" max="12038" width="4.33203125" style="4" customWidth="1"/>
    <col min="12039" max="12041" width="5.83203125" style="4" customWidth="1"/>
    <col min="12042" max="12042" width="7.1640625" style="4" customWidth="1"/>
    <col min="12043" max="12043" width="1.83203125" style="4" customWidth="1"/>
    <col min="12044" max="12053" width="5.83203125" style="4" customWidth="1"/>
    <col min="12054" max="12288" width="9.33203125" style="4"/>
    <col min="12289" max="12293" width="5.83203125" style="4" customWidth="1"/>
    <col min="12294" max="12294" width="4.33203125" style="4" customWidth="1"/>
    <col min="12295" max="12297" width="5.83203125" style="4" customWidth="1"/>
    <col min="12298" max="12298" width="7.1640625" style="4" customWidth="1"/>
    <col min="12299" max="12299" width="1.83203125" style="4" customWidth="1"/>
    <col min="12300" max="12309" width="5.83203125" style="4" customWidth="1"/>
    <col min="12310" max="12544" width="9.33203125" style="4"/>
    <col min="12545" max="12549" width="5.83203125" style="4" customWidth="1"/>
    <col min="12550" max="12550" width="4.33203125" style="4" customWidth="1"/>
    <col min="12551" max="12553" width="5.83203125" style="4" customWidth="1"/>
    <col min="12554" max="12554" width="7.1640625" style="4" customWidth="1"/>
    <col min="12555" max="12555" width="1.83203125" style="4" customWidth="1"/>
    <col min="12556" max="12565" width="5.83203125" style="4" customWidth="1"/>
    <col min="12566" max="12800" width="9.33203125" style="4"/>
    <col min="12801" max="12805" width="5.83203125" style="4" customWidth="1"/>
    <col min="12806" max="12806" width="4.33203125" style="4" customWidth="1"/>
    <col min="12807" max="12809" width="5.83203125" style="4" customWidth="1"/>
    <col min="12810" max="12810" width="7.1640625" style="4" customWidth="1"/>
    <col min="12811" max="12811" width="1.83203125" style="4" customWidth="1"/>
    <col min="12812" max="12821" width="5.83203125" style="4" customWidth="1"/>
    <col min="12822" max="13056" width="9.33203125" style="4"/>
    <col min="13057" max="13061" width="5.83203125" style="4" customWidth="1"/>
    <col min="13062" max="13062" width="4.33203125" style="4" customWidth="1"/>
    <col min="13063" max="13065" width="5.83203125" style="4" customWidth="1"/>
    <col min="13066" max="13066" width="7.1640625" style="4" customWidth="1"/>
    <col min="13067" max="13067" width="1.83203125" style="4" customWidth="1"/>
    <col min="13068" max="13077" width="5.83203125" style="4" customWidth="1"/>
    <col min="13078" max="13312" width="9.33203125" style="4"/>
    <col min="13313" max="13317" width="5.83203125" style="4" customWidth="1"/>
    <col min="13318" max="13318" width="4.33203125" style="4" customWidth="1"/>
    <col min="13319" max="13321" width="5.83203125" style="4" customWidth="1"/>
    <col min="13322" max="13322" width="7.1640625" style="4" customWidth="1"/>
    <col min="13323" max="13323" width="1.83203125" style="4" customWidth="1"/>
    <col min="13324" max="13333" width="5.83203125" style="4" customWidth="1"/>
    <col min="13334" max="13568" width="9.33203125" style="4"/>
    <col min="13569" max="13573" width="5.83203125" style="4" customWidth="1"/>
    <col min="13574" max="13574" width="4.33203125" style="4" customWidth="1"/>
    <col min="13575" max="13577" width="5.83203125" style="4" customWidth="1"/>
    <col min="13578" max="13578" width="7.1640625" style="4" customWidth="1"/>
    <col min="13579" max="13579" width="1.83203125" style="4" customWidth="1"/>
    <col min="13580" max="13589" width="5.83203125" style="4" customWidth="1"/>
    <col min="13590" max="13824" width="9.33203125" style="4"/>
    <col min="13825" max="13829" width="5.83203125" style="4" customWidth="1"/>
    <col min="13830" max="13830" width="4.33203125" style="4" customWidth="1"/>
    <col min="13831" max="13833" width="5.83203125" style="4" customWidth="1"/>
    <col min="13834" max="13834" width="7.1640625" style="4" customWidth="1"/>
    <col min="13835" max="13835" width="1.83203125" style="4" customWidth="1"/>
    <col min="13836" max="13845" width="5.83203125" style="4" customWidth="1"/>
    <col min="13846" max="14080" width="9.33203125" style="4"/>
    <col min="14081" max="14085" width="5.83203125" style="4" customWidth="1"/>
    <col min="14086" max="14086" width="4.33203125" style="4" customWidth="1"/>
    <col min="14087" max="14089" width="5.83203125" style="4" customWidth="1"/>
    <col min="14090" max="14090" width="7.1640625" style="4" customWidth="1"/>
    <col min="14091" max="14091" width="1.83203125" style="4" customWidth="1"/>
    <col min="14092" max="14101" width="5.83203125" style="4" customWidth="1"/>
    <col min="14102" max="14336" width="9.33203125" style="4"/>
    <col min="14337" max="14341" width="5.83203125" style="4" customWidth="1"/>
    <col min="14342" max="14342" width="4.33203125" style="4" customWidth="1"/>
    <col min="14343" max="14345" width="5.83203125" style="4" customWidth="1"/>
    <col min="14346" max="14346" width="7.1640625" style="4" customWidth="1"/>
    <col min="14347" max="14347" width="1.83203125" style="4" customWidth="1"/>
    <col min="14348" max="14357" width="5.83203125" style="4" customWidth="1"/>
    <col min="14358" max="14592" width="9.33203125" style="4"/>
    <col min="14593" max="14597" width="5.83203125" style="4" customWidth="1"/>
    <col min="14598" max="14598" width="4.33203125" style="4" customWidth="1"/>
    <col min="14599" max="14601" width="5.83203125" style="4" customWidth="1"/>
    <col min="14602" max="14602" width="7.1640625" style="4" customWidth="1"/>
    <col min="14603" max="14603" width="1.83203125" style="4" customWidth="1"/>
    <col min="14604" max="14613" width="5.83203125" style="4" customWidth="1"/>
    <col min="14614" max="14848" width="9.33203125" style="4"/>
    <col min="14849" max="14853" width="5.83203125" style="4" customWidth="1"/>
    <col min="14854" max="14854" width="4.33203125" style="4" customWidth="1"/>
    <col min="14855" max="14857" width="5.83203125" style="4" customWidth="1"/>
    <col min="14858" max="14858" width="7.1640625" style="4" customWidth="1"/>
    <col min="14859" max="14859" width="1.83203125" style="4" customWidth="1"/>
    <col min="14860" max="14869" width="5.83203125" style="4" customWidth="1"/>
    <col min="14870" max="15104" width="9.33203125" style="4"/>
    <col min="15105" max="15109" width="5.83203125" style="4" customWidth="1"/>
    <col min="15110" max="15110" width="4.33203125" style="4" customWidth="1"/>
    <col min="15111" max="15113" width="5.83203125" style="4" customWidth="1"/>
    <col min="15114" max="15114" width="7.1640625" style="4" customWidth="1"/>
    <col min="15115" max="15115" width="1.83203125" style="4" customWidth="1"/>
    <col min="15116" max="15125" width="5.83203125" style="4" customWidth="1"/>
    <col min="15126" max="15360" width="9.33203125" style="4"/>
    <col min="15361" max="15365" width="5.83203125" style="4" customWidth="1"/>
    <col min="15366" max="15366" width="4.33203125" style="4" customWidth="1"/>
    <col min="15367" max="15369" width="5.83203125" style="4" customWidth="1"/>
    <col min="15370" max="15370" width="7.1640625" style="4" customWidth="1"/>
    <col min="15371" max="15371" width="1.83203125" style="4" customWidth="1"/>
    <col min="15372" max="15381" width="5.83203125" style="4" customWidth="1"/>
    <col min="15382" max="15616" width="9.33203125" style="4"/>
    <col min="15617" max="15621" width="5.83203125" style="4" customWidth="1"/>
    <col min="15622" max="15622" width="4.33203125" style="4" customWidth="1"/>
    <col min="15623" max="15625" width="5.83203125" style="4" customWidth="1"/>
    <col min="15626" max="15626" width="7.1640625" style="4" customWidth="1"/>
    <col min="15627" max="15627" width="1.83203125" style="4" customWidth="1"/>
    <col min="15628" max="15637" width="5.83203125" style="4" customWidth="1"/>
    <col min="15638" max="15872" width="9.33203125" style="4"/>
    <col min="15873" max="15877" width="5.83203125" style="4" customWidth="1"/>
    <col min="15878" max="15878" width="4.33203125" style="4" customWidth="1"/>
    <col min="15879" max="15881" width="5.83203125" style="4" customWidth="1"/>
    <col min="15882" max="15882" width="7.1640625" style="4" customWidth="1"/>
    <col min="15883" max="15883" width="1.83203125" style="4" customWidth="1"/>
    <col min="15884" max="15893" width="5.83203125" style="4" customWidth="1"/>
    <col min="15894" max="16128" width="9.33203125" style="4"/>
    <col min="16129" max="16133" width="5.83203125" style="4" customWidth="1"/>
    <col min="16134" max="16134" width="4.33203125" style="4" customWidth="1"/>
    <col min="16135" max="16137" width="5.83203125" style="4" customWidth="1"/>
    <col min="16138" max="16138" width="7.1640625" style="4" customWidth="1"/>
    <col min="16139" max="16139" width="1.83203125" style="4" customWidth="1"/>
    <col min="16140" max="16149" width="5.83203125" style="4" customWidth="1"/>
    <col min="16150" max="16384" width="9.33203125" style="4"/>
  </cols>
  <sheetData>
    <row r="1" spans="1:22" ht="25.5" x14ac:dyDescent="0.35">
      <c r="A1" s="1"/>
      <c r="B1" s="2"/>
      <c r="C1" s="2"/>
      <c r="D1" s="2"/>
      <c r="E1" s="3"/>
      <c r="F1" s="3"/>
      <c r="G1" s="3"/>
      <c r="H1" s="3"/>
      <c r="I1" s="3"/>
    </row>
    <row r="2" spans="1:22" ht="9.75" customHeight="1" x14ac:dyDescent="0.2">
      <c r="A2" s="3"/>
      <c r="B2" s="3"/>
      <c r="C2" s="3"/>
      <c r="D2" s="3"/>
      <c r="E2" s="3"/>
      <c r="F2" s="3"/>
      <c r="G2" s="3"/>
      <c r="H2" s="3"/>
      <c r="I2" s="3"/>
    </row>
    <row r="3" spans="1:22" ht="15.75" x14ac:dyDescent="0.25">
      <c r="A3" s="5"/>
      <c r="B3" s="3"/>
      <c r="C3" s="3"/>
      <c r="D3" s="3"/>
      <c r="E3" s="3"/>
      <c r="F3" s="3"/>
      <c r="G3" s="3"/>
      <c r="H3" s="3"/>
      <c r="I3" s="3"/>
      <c r="V3" s="6"/>
    </row>
    <row r="4" spans="1:22" ht="9.75" customHeight="1" x14ac:dyDescent="0.2">
      <c r="A4" s="3"/>
      <c r="B4" s="3"/>
      <c r="C4" s="3"/>
      <c r="D4" s="3"/>
      <c r="E4" s="3"/>
      <c r="F4" s="3"/>
      <c r="G4" s="3"/>
      <c r="H4" s="3"/>
      <c r="I4" s="3"/>
    </row>
    <row r="5" spans="1:22" ht="15.75" x14ac:dyDescent="0.25">
      <c r="A5" s="7"/>
      <c r="B5" s="3"/>
      <c r="C5" s="3"/>
      <c r="D5" s="3"/>
      <c r="E5" s="3"/>
      <c r="F5" s="3"/>
      <c r="G5" s="3"/>
      <c r="H5" s="3"/>
      <c r="I5" s="3"/>
    </row>
    <row r="6" spans="1:22" ht="9.75" customHeight="1" x14ac:dyDescent="0.2">
      <c r="A6" s="3"/>
      <c r="B6" s="3"/>
      <c r="C6" s="3"/>
      <c r="D6" s="3"/>
      <c r="E6" s="3"/>
      <c r="F6" s="3"/>
      <c r="G6" s="3"/>
      <c r="H6" s="3"/>
      <c r="I6" s="3"/>
    </row>
    <row r="7" spans="1:22" ht="12.75" x14ac:dyDescent="0.2">
      <c r="A7" s="8"/>
      <c r="B7" s="3"/>
      <c r="C7" s="3"/>
      <c r="D7" s="3"/>
      <c r="E7" s="3"/>
      <c r="F7" s="3"/>
      <c r="G7" s="3"/>
      <c r="H7" s="3"/>
      <c r="I7" s="3"/>
    </row>
    <row r="8" spans="1:22" ht="12.75" x14ac:dyDescent="0.2">
      <c r="A8" s="8"/>
      <c r="B8" s="3"/>
      <c r="C8" s="3"/>
      <c r="D8" s="3"/>
      <c r="E8" s="3"/>
      <c r="F8" s="3"/>
      <c r="G8" s="3"/>
      <c r="H8" s="3"/>
      <c r="I8" s="3"/>
    </row>
    <row r="9" spans="1:22" ht="19.149999999999999" customHeight="1" x14ac:dyDescent="0.25">
      <c r="M9" s="9"/>
      <c r="N9" s="10"/>
      <c r="Q9" s="10"/>
    </row>
    <row r="10" spans="1:22" ht="19.149999999999999" customHeight="1" x14ac:dyDescent="0.2">
      <c r="E10" s="10"/>
    </row>
    <row r="11" spans="1:22" ht="19.149999999999999" customHeight="1" x14ac:dyDescent="0.2">
      <c r="E11" s="10"/>
    </row>
    <row r="12" spans="1:22" ht="19.149999999999999" customHeight="1" x14ac:dyDescent="0.2">
      <c r="E12" s="10"/>
    </row>
    <row r="13" spans="1:22" ht="19.149999999999999" customHeight="1" x14ac:dyDescent="0.2">
      <c r="E13" s="10"/>
    </row>
    <row r="14" spans="1:22" ht="19.149999999999999" customHeight="1" x14ac:dyDescent="0.2">
      <c r="E14" s="10"/>
    </row>
    <row r="15" spans="1:22" ht="19.149999999999999" customHeight="1" x14ac:dyDescent="0.2">
      <c r="E15" s="10"/>
    </row>
    <row r="16" spans="1:22" ht="19.149999999999999" customHeight="1" x14ac:dyDescent="0.2"/>
    <row r="17" spans="6:20" ht="19.149999999999999" customHeight="1" x14ac:dyDescent="0.2"/>
    <row r="18" spans="6:20" ht="19.149999999999999" customHeight="1" x14ac:dyDescent="0.2"/>
    <row r="19" spans="6:20" ht="19.149999999999999" customHeight="1" x14ac:dyDescent="0.2"/>
    <row r="20" spans="6:20" ht="19.149999999999999" customHeight="1" x14ac:dyDescent="0.2">
      <c r="G20" s="11"/>
      <c r="H20" s="11"/>
      <c r="I20" s="11"/>
      <c r="J20" s="11"/>
      <c r="K20" s="11"/>
      <c r="L20" s="11"/>
      <c r="M20" s="11"/>
      <c r="N20" s="11"/>
      <c r="O20" s="11"/>
      <c r="P20" s="11"/>
      <c r="Q20" s="11"/>
      <c r="R20" s="11"/>
      <c r="S20" s="11"/>
      <c r="T20" s="11"/>
    </row>
    <row r="21" spans="6:20" ht="19.149999999999999" customHeight="1" x14ac:dyDescent="0.2">
      <c r="G21" s="11"/>
      <c r="H21" s="11"/>
      <c r="I21" s="11"/>
      <c r="J21" s="11"/>
      <c r="K21" s="11"/>
      <c r="L21" s="11"/>
      <c r="M21" s="11"/>
      <c r="N21" s="11"/>
      <c r="O21" s="11"/>
      <c r="P21" s="11"/>
      <c r="Q21" s="11"/>
      <c r="R21" s="11"/>
      <c r="S21" s="11"/>
      <c r="T21" s="11"/>
    </row>
    <row r="22" spans="6:20" ht="19.149999999999999" customHeight="1" x14ac:dyDescent="0.2">
      <c r="G22" s="11"/>
      <c r="H22" s="11"/>
      <c r="I22" s="11"/>
      <c r="J22" s="11"/>
      <c r="K22" s="11"/>
      <c r="L22" s="11"/>
      <c r="M22" s="11"/>
      <c r="N22" s="11"/>
      <c r="O22" s="11"/>
      <c r="P22" s="11"/>
      <c r="Q22" s="11"/>
      <c r="R22" s="11"/>
      <c r="S22" s="11"/>
      <c r="T22" s="11"/>
    </row>
    <row r="23" spans="6:20" ht="19.149999999999999" customHeight="1" thickBot="1" x14ac:dyDescent="0.25">
      <c r="G23" s="11"/>
      <c r="H23" s="11"/>
      <c r="I23" s="11"/>
      <c r="J23" s="11"/>
      <c r="K23" s="11"/>
      <c r="L23" s="11"/>
      <c r="M23" s="11"/>
      <c r="N23" s="11"/>
      <c r="O23" s="11"/>
      <c r="P23" s="520" t="str">
        <f>[8]PODACI!D40</f>
        <v>Slavonski Brod, travanj 2024.</v>
      </c>
      <c r="Q23" s="520"/>
      <c r="R23" s="520"/>
      <c r="S23" s="520"/>
      <c r="T23" s="520"/>
    </row>
    <row r="24" spans="6:20" ht="19.149999999999999" customHeight="1" thickTop="1" x14ac:dyDescent="0.2">
      <c r="F24" s="10"/>
      <c r="G24" s="12"/>
      <c r="H24" s="521" t="s">
        <v>0</v>
      </c>
      <c r="I24" s="522"/>
      <c r="J24" s="523"/>
      <c r="K24" s="13"/>
      <c r="L24" s="14" t="str">
        <f>[8]PODACI!D3</f>
        <v>SUVLASNICI VIŠESTAMBENE ZGRADE</v>
      </c>
      <c r="M24" s="14"/>
      <c r="N24" s="14"/>
      <c r="O24" s="14"/>
      <c r="P24" s="14"/>
      <c r="Q24" s="14"/>
      <c r="R24" s="14"/>
      <c r="S24" s="14"/>
      <c r="T24" s="15"/>
    </row>
    <row r="25" spans="6:20" ht="19.149999999999999" customHeight="1" x14ac:dyDescent="0.2">
      <c r="F25" s="10"/>
      <c r="G25" s="12"/>
      <c r="H25" s="506"/>
      <c r="I25" s="507"/>
      <c r="J25" s="508"/>
      <c r="K25" s="16"/>
      <c r="L25" s="17" t="str">
        <f>[8]PODACI!D4</f>
        <v>Ante Starčevića 8</v>
      </c>
      <c r="M25" s="17"/>
      <c r="N25" s="17"/>
      <c r="O25" s="17"/>
      <c r="P25" s="17"/>
      <c r="Q25" s="17"/>
      <c r="R25" s="17"/>
      <c r="S25" s="17"/>
      <c r="T25" s="18"/>
    </row>
    <row r="26" spans="6:20" ht="19.149999999999999" customHeight="1" x14ac:dyDescent="0.2">
      <c r="F26" s="10"/>
      <c r="G26" s="12"/>
      <c r="H26" s="506"/>
      <c r="I26" s="507"/>
      <c r="J26" s="508"/>
      <c r="K26" s="16"/>
      <c r="L26" s="17" t="str">
        <f>[8]PODACI!D5</f>
        <v>23000 Zadar</v>
      </c>
      <c r="M26" s="19"/>
      <c r="N26" s="17"/>
      <c r="O26" s="17"/>
      <c r="P26" s="17"/>
      <c r="Q26" s="17"/>
      <c r="R26" s="17"/>
      <c r="S26" s="17"/>
      <c r="T26" s="18"/>
    </row>
    <row r="27" spans="6:20" ht="19.149999999999999" hidden="1" customHeight="1" x14ac:dyDescent="0.2">
      <c r="F27" s="10"/>
      <c r="G27" s="12"/>
      <c r="H27" s="524" t="s">
        <v>1</v>
      </c>
      <c r="I27" s="525"/>
      <c r="J27" s="526"/>
      <c r="K27" s="20"/>
      <c r="L27" s="499">
        <f>[8]PODACI!D6</f>
        <v>0</v>
      </c>
      <c r="M27" s="499"/>
      <c r="N27" s="499"/>
      <c r="O27" s="499"/>
      <c r="P27" s="499"/>
      <c r="Q27" s="499"/>
      <c r="R27" s="499"/>
      <c r="S27" s="499"/>
      <c r="T27" s="500"/>
    </row>
    <row r="28" spans="6:20" ht="19.149999999999999" customHeight="1" x14ac:dyDescent="0.2">
      <c r="F28" s="10"/>
      <c r="G28" s="12"/>
      <c r="H28" s="503" t="s">
        <v>2</v>
      </c>
      <c r="I28" s="504"/>
      <c r="J28" s="505"/>
      <c r="K28" s="21"/>
      <c r="L28" s="22" t="str">
        <f>[8]PODACI!D9</f>
        <v>ALFA - INŽENJERING d.o.o.</v>
      </c>
      <c r="M28" s="22"/>
      <c r="N28" s="22"/>
      <c r="O28" s="22"/>
      <c r="P28" s="22"/>
      <c r="Q28" s="22"/>
      <c r="R28" s="22"/>
      <c r="S28" s="22"/>
      <c r="T28" s="23"/>
    </row>
    <row r="29" spans="6:20" ht="19.149999999999999" customHeight="1" x14ac:dyDescent="0.2">
      <c r="F29" s="10"/>
      <c r="G29" s="12"/>
      <c r="H29" s="506"/>
      <c r="I29" s="507"/>
      <c r="J29" s="508"/>
      <c r="K29" s="16"/>
      <c r="L29" s="17" t="str">
        <f>[8]PODACI!D10</f>
        <v>Osječka 125, Slavonski Brod</v>
      </c>
      <c r="M29" s="17"/>
      <c r="N29" s="17"/>
      <c r="O29" s="17"/>
      <c r="P29" s="17"/>
      <c r="Q29" s="17"/>
      <c r="R29" s="17"/>
      <c r="S29" s="17"/>
      <c r="T29" s="18"/>
    </row>
    <row r="30" spans="6:20" ht="19.149999999999999" customHeight="1" x14ac:dyDescent="0.2">
      <c r="F30" s="10"/>
      <c r="G30" s="12"/>
      <c r="H30" s="506"/>
      <c r="I30" s="507"/>
      <c r="J30" s="508"/>
      <c r="K30" s="16"/>
      <c r="L30" s="17" t="str">
        <f>[8]PODACI!D11</f>
        <v>tel: 035 449 397</v>
      </c>
      <c r="M30" s="17"/>
      <c r="N30" s="17"/>
      <c r="O30" s="17"/>
      <c r="P30" s="17"/>
      <c r="Q30" s="17"/>
      <c r="R30" s="17"/>
      <c r="S30" s="17"/>
      <c r="T30" s="18"/>
    </row>
    <row r="31" spans="6:20" ht="19.149999999999999" customHeight="1" x14ac:dyDescent="0.2">
      <c r="F31" s="10"/>
      <c r="G31" s="12"/>
      <c r="H31" s="509"/>
      <c r="I31" s="510"/>
      <c r="J31" s="511"/>
      <c r="K31" s="24"/>
      <c r="L31" s="25" t="str">
        <f>[8]PODACI!H11</f>
        <v>e-mail: alfa@alfa-inzenjering.hr</v>
      </c>
      <c r="M31" s="26"/>
      <c r="N31" s="25"/>
      <c r="O31" s="25"/>
      <c r="P31" s="25"/>
      <c r="Q31" s="25"/>
      <c r="R31" s="25"/>
      <c r="S31" s="25"/>
      <c r="T31" s="27"/>
    </row>
    <row r="32" spans="6:20" ht="19.149999999999999" customHeight="1" x14ac:dyDescent="0.2">
      <c r="F32" s="10"/>
      <c r="G32" s="11"/>
      <c r="H32" s="503" t="s">
        <v>3</v>
      </c>
      <c r="I32" s="504"/>
      <c r="J32" s="505"/>
      <c r="K32" s="21"/>
      <c r="L32" s="512" t="str">
        <f>[8]PODACI!D13</f>
        <v>VIŠESTAMBENA ZGRADA (Po+P+14)</v>
      </c>
      <c r="M32" s="513"/>
      <c r="N32" s="513"/>
      <c r="O32" s="513"/>
      <c r="P32" s="513"/>
      <c r="Q32" s="513"/>
      <c r="R32" s="513"/>
      <c r="S32" s="513"/>
      <c r="T32" s="514"/>
    </row>
    <row r="33" spans="2:20" ht="19.149999999999999" customHeight="1" x14ac:dyDescent="0.2">
      <c r="F33" s="10"/>
      <c r="G33" s="11"/>
      <c r="H33" s="506"/>
      <c r="I33" s="507"/>
      <c r="J33" s="508"/>
      <c r="K33" s="16"/>
      <c r="L33" s="515" t="str">
        <f>[8]PODACI!D14</f>
        <v>Ante Starčevića 8</v>
      </c>
      <c r="M33" s="515"/>
      <c r="N33" s="515"/>
      <c r="O33" s="515"/>
      <c r="P33" s="515"/>
      <c r="Q33" s="515"/>
      <c r="R33" s="515"/>
      <c r="S33" s="515"/>
      <c r="T33" s="516"/>
    </row>
    <row r="34" spans="2:20" ht="19.149999999999999" customHeight="1" x14ac:dyDescent="0.2">
      <c r="F34" s="10"/>
      <c r="G34" s="11"/>
      <c r="H34" s="509"/>
      <c r="I34" s="510"/>
      <c r="J34" s="511"/>
      <c r="K34" s="16"/>
      <c r="L34" s="517" t="str">
        <f>[8]PODACI!D15</f>
        <v>23000 Zadar</v>
      </c>
      <c r="M34" s="518"/>
      <c r="N34" s="518"/>
      <c r="O34" s="518"/>
      <c r="P34" s="518"/>
      <c r="Q34" s="518"/>
      <c r="R34" s="518"/>
      <c r="S34" s="518"/>
      <c r="T34" s="519"/>
    </row>
    <row r="35" spans="2:20" ht="24.95" customHeight="1" x14ac:dyDescent="0.2">
      <c r="G35" s="11"/>
      <c r="H35" s="480" t="s">
        <v>4</v>
      </c>
      <c r="I35" s="489"/>
      <c r="J35" s="490"/>
      <c r="K35" s="28"/>
      <c r="L35" s="29" t="str">
        <f>[8]PODACI!D16</f>
        <v>k.č.br. 5710/1; k.o. Zadar</v>
      </c>
      <c r="M35" s="30"/>
      <c r="N35" s="31"/>
      <c r="O35" s="31"/>
      <c r="P35" s="32"/>
      <c r="Q35" s="29"/>
      <c r="R35" s="29"/>
      <c r="S35" s="29"/>
      <c r="T35" s="33"/>
    </row>
    <row r="36" spans="2:20" ht="19.149999999999999" customHeight="1" x14ac:dyDescent="0.2">
      <c r="G36" s="11"/>
      <c r="H36" s="491" t="s">
        <v>5</v>
      </c>
      <c r="I36" s="492"/>
      <c r="J36" s="493"/>
      <c r="K36" s="34"/>
      <c r="L36" s="497" t="s">
        <v>6</v>
      </c>
      <c r="M36" s="497"/>
      <c r="N36" s="497"/>
      <c r="O36" s="497"/>
      <c r="P36" s="497"/>
      <c r="Q36" s="497"/>
      <c r="R36" s="497"/>
      <c r="S36" s="497"/>
      <c r="T36" s="498"/>
    </row>
    <row r="37" spans="2:20" ht="19.149999999999999" customHeight="1" x14ac:dyDescent="0.2">
      <c r="G37" s="11"/>
      <c r="H37" s="494"/>
      <c r="I37" s="495"/>
      <c r="J37" s="496"/>
      <c r="K37" s="35"/>
      <c r="L37" s="499"/>
      <c r="M37" s="499"/>
      <c r="N37" s="499"/>
      <c r="O37" s="499"/>
      <c r="P37" s="499"/>
      <c r="Q37" s="499"/>
      <c r="R37" s="499"/>
      <c r="S37" s="499"/>
      <c r="T37" s="500"/>
    </row>
    <row r="38" spans="2:20" ht="19.149999999999999" hidden="1" customHeight="1" x14ac:dyDescent="0.2">
      <c r="G38" s="11"/>
      <c r="H38" s="36" t="s">
        <v>7</v>
      </c>
      <c r="I38" s="37"/>
      <c r="J38" s="37"/>
      <c r="K38" s="16"/>
      <c r="L38" s="17" t="s">
        <v>8</v>
      </c>
      <c r="M38" s="17"/>
      <c r="N38" s="17"/>
      <c r="O38" s="17"/>
      <c r="P38" s="17"/>
      <c r="Q38" s="17"/>
      <c r="R38" s="17"/>
      <c r="S38" s="17"/>
      <c r="T38" s="18"/>
    </row>
    <row r="39" spans="2:20" ht="24.95" customHeight="1" x14ac:dyDescent="0.2">
      <c r="G39" s="11"/>
      <c r="H39" s="480" t="s">
        <v>9</v>
      </c>
      <c r="I39" s="501"/>
      <c r="J39" s="502"/>
      <c r="K39" s="28"/>
      <c r="L39" s="38" t="str">
        <f>[8]PODACI!D28</f>
        <v>69-24</v>
      </c>
      <c r="M39" s="30"/>
      <c r="N39" s="32"/>
      <c r="O39" s="39"/>
      <c r="P39" s="32"/>
      <c r="Q39" s="29"/>
      <c r="R39" s="29"/>
      <c r="S39" s="29"/>
      <c r="T39" s="33"/>
    </row>
    <row r="40" spans="2:20" ht="19.149999999999999" customHeight="1" x14ac:dyDescent="0.2">
      <c r="G40" s="11"/>
      <c r="H40" s="40" t="s">
        <v>10</v>
      </c>
      <c r="I40" s="41"/>
      <c r="J40" s="42"/>
      <c r="K40" s="43"/>
      <c r="L40" s="44" t="str">
        <f>[8]PODACI!D32</f>
        <v>69-24-4</v>
      </c>
      <c r="M40" s="45"/>
      <c r="N40" s="46"/>
      <c r="O40" s="47"/>
      <c r="P40" s="46"/>
      <c r="Q40" s="29"/>
      <c r="R40" s="29"/>
      <c r="S40" s="29"/>
      <c r="T40" s="33"/>
    </row>
    <row r="41" spans="2:20" ht="24.95" customHeight="1" x14ac:dyDescent="0.2">
      <c r="G41" s="11"/>
      <c r="H41" s="480" t="s">
        <v>11</v>
      </c>
      <c r="I41" s="489"/>
      <c r="J41" s="490"/>
      <c r="K41" s="28"/>
      <c r="L41" s="483" t="str">
        <f>[8]PODACI!D36</f>
        <v>Dražen LEKO, dipl.ing.građ. G 3026</v>
      </c>
      <c r="M41" s="484"/>
      <c r="N41" s="484"/>
      <c r="O41" s="484"/>
      <c r="P41" s="484"/>
      <c r="Q41" s="484"/>
      <c r="R41" s="484"/>
      <c r="S41" s="484"/>
      <c r="T41" s="485"/>
    </row>
    <row r="42" spans="2:20" ht="24" customHeight="1" x14ac:dyDescent="0.2">
      <c r="G42" s="11"/>
      <c r="H42" s="480" t="s">
        <v>12</v>
      </c>
      <c r="I42" s="481"/>
      <c r="J42" s="482"/>
      <c r="K42" s="48"/>
      <c r="L42" s="483" t="str">
        <f>[8]PODACI!D36</f>
        <v>Dražen LEKO, dipl.ing.građ. G 3026</v>
      </c>
      <c r="M42" s="484"/>
      <c r="N42" s="484"/>
      <c r="O42" s="484"/>
      <c r="P42" s="484"/>
      <c r="Q42" s="484"/>
      <c r="R42" s="484"/>
      <c r="S42" s="484"/>
      <c r="T42" s="485"/>
    </row>
    <row r="43" spans="2:20" ht="19.149999999999999" customHeight="1" thickBot="1" x14ac:dyDescent="0.25">
      <c r="B43" s="49"/>
      <c r="C43" s="49"/>
      <c r="D43" s="49"/>
      <c r="F43" s="49"/>
      <c r="G43" s="11"/>
      <c r="H43" s="50" t="s">
        <v>13</v>
      </c>
      <c r="I43" s="51"/>
      <c r="J43" s="51"/>
      <c r="K43" s="52"/>
      <c r="L43" s="486" t="str">
        <f>[8]PODACI!D38</f>
        <v>Dražen LEKO, dipl.ing.građ.</v>
      </c>
      <c r="M43" s="487"/>
      <c r="N43" s="487"/>
      <c r="O43" s="487"/>
      <c r="P43" s="487"/>
      <c r="Q43" s="487"/>
      <c r="R43" s="487"/>
      <c r="S43" s="487"/>
      <c r="T43" s="488"/>
    </row>
    <row r="44" spans="2:20" ht="5.0999999999999996" customHeight="1" thickTop="1" x14ac:dyDescent="0.2">
      <c r="B44" s="49"/>
      <c r="C44" s="49"/>
      <c r="D44" s="49"/>
      <c r="F44" s="53"/>
      <c r="G44" s="53"/>
    </row>
    <row r="45" spans="2:20" ht="19.149999999999999" customHeight="1" x14ac:dyDescent="0.2"/>
    <row r="46" spans="2:20" ht="19.149999999999999" customHeight="1" x14ac:dyDescent="0.2"/>
    <row r="47" spans="2:20" ht="19.149999999999999" customHeight="1" x14ac:dyDescent="0.2"/>
    <row r="48" spans="2:20" ht="19.149999999999999" customHeight="1" x14ac:dyDescent="0.2"/>
    <row r="49" spans="2:3" ht="19.149999999999999" customHeight="1" x14ac:dyDescent="0.2"/>
    <row r="50" spans="2:3" ht="19.149999999999999" customHeight="1" x14ac:dyDescent="0.2"/>
    <row r="51" spans="2:3" ht="19.149999999999999" customHeight="1" x14ac:dyDescent="0.2"/>
    <row r="52" spans="2:3" ht="19.149999999999999" customHeight="1" x14ac:dyDescent="0.2"/>
    <row r="53" spans="2:3" ht="19.149999999999999" customHeight="1" x14ac:dyDescent="0.2"/>
    <row r="54" spans="2:3" ht="19.149999999999999" customHeight="1" x14ac:dyDescent="0.2"/>
    <row r="55" spans="2:3" ht="19.149999999999999" customHeight="1" x14ac:dyDescent="0.2"/>
    <row r="56" spans="2:3" ht="19.149999999999999" customHeight="1" x14ac:dyDescent="0.2"/>
    <row r="57" spans="2:3" ht="19.149999999999999" customHeight="1" x14ac:dyDescent="0.2"/>
    <row r="58" spans="2:3" ht="19.149999999999999" customHeight="1" x14ac:dyDescent="0.2"/>
    <row r="59" spans="2:3" ht="19.149999999999999" customHeight="1" x14ac:dyDescent="0.2"/>
    <row r="60" spans="2:3" ht="10.5" customHeight="1" x14ac:dyDescent="0.2">
      <c r="B60" s="54"/>
      <c r="C60" s="54"/>
    </row>
    <row r="62" spans="2:3" ht="10.5" customHeight="1" x14ac:dyDescent="0.2">
      <c r="B62" s="10"/>
      <c r="C62" s="10"/>
    </row>
    <row r="78" spans="4:14" ht="7.5" customHeight="1" x14ac:dyDescent="0.2">
      <c r="D78" s="55"/>
      <c r="E78" s="55"/>
      <c r="N78" s="55"/>
    </row>
    <row r="79" spans="4:14" ht="9" customHeight="1" x14ac:dyDescent="0.2">
      <c r="E79" s="56"/>
      <c r="N79" s="56"/>
    </row>
    <row r="80" spans="4:14" ht="11.25" x14ac:dyDescent="0.2"/>
    <row r="81" ht="11.25" x14ac:dyDescent="0.2"/>
  </sheetData>
  <dataConsolidate/>
  <mergeCells count="18">
    <mergeCell ref="H32:J34"/>
    <mergeCell ref="L32:T32"/>
    <mergeCell ref="L33:T33"/>
    <mergeCell ref="L34:T34"/>
    <mergeCell ref="P23:T23"/>
    <mergeCell ref="H24:J26"/>
    <mergeCell ref="H27:J27"/>
    <mergeCell ref="L27:T27"/>
    <mergeCell ref="H28:J31"/>
    <mergeCell ref="H42:J42"/>
    <mergeCell ref="L42:T42"/>
    <mergeCell ref="L43:T43"/>
    <mergeCell ref="H35:J35"/>
    <mergeCell ref="H36:J37"/>
    <mergeCell ref="L36:T37"/>
    <mergeCell ref="H39:J39"/>
    <mergeCell ref="H41:J41"/>
    <mergeCell ref="L41:T41"/>
  </mergeCells>
  <pageMargins left="0.62992125984251968" right="0.62992125984251968" top="0.74803149606299213" bottom="0.74803149606299213" header="0.31496062992125984" footer="0.31496062992125984"/>
  <pageSetup paperSize="9" orientation="portrait" r:id="rId1"/>
  <headerFooter alignWithMargins="0">
    <oddHeader xml:space="preserve">&amp;R&amp;5
&amp;"Arial CE,Bold"&amp;7 &amp;"Arial CE,Regular"&amp;5
</oddHeader>
    <oddFooter xml:space="preserve">&amp;L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U78"/>
  <sheetViews>
    <sheetView view="pageBreakPreview" topLeftCell="A16" zoomScale="115" zoomScaleNormal="125" zoomScaleSheetLayoutView="115" workbookViewId="0">
      <selection activeCell="Q2" sqref="Q2:S2"/>
    </sheetView>
  </sheetViews>
  <sheetFormatPr defaultRowHeight="10.5" customHeight="1" x14ac:dyDescent="0.2"/>
  <cols>
    <col min="1" max="19" width="5.83203125" customWidth="1"/>
    <col min="20" max="20" width="5.83203125" style="73" customWidth="1"/>
    <col min="21" max="21" width="5.83203125" hidden="1" customWidth="1"/>
    <col min="22" max="25" width="0" hidden="1" customWidth="1"/>
    <col min="257" max="276" width="5.83203125" customWidth="1"/>
    <col min="277" max="281" width="0" hidden="1" customWidth="1"/>
    <col min="513" max="532" width="5.83203125" customWidth="1"/>
    <col min="533" max="537" width="0" hidden="1" customWidth="1"/>
    <col min="769" max="788" width="5.83203125" customWidth="1"/>
    <col min="789" max="793" width="0" hidden="1" customWidth="1"/>
    <col min="1025" max="1044" width="5.83203125" customWidth="1"/>
    <col min="1045" max="1049" width="0" hidden="1" customWidth="1"/>
    <col min="1281" max="1300" width="5.83203125" customWidth="1"/>
    <col min="1301" max="1305" width="0" hidden="1" customWidth="1"/>
    <col min="1537" max="1556" width="5.83203125" customWidth="1"/>
    <col min="1557" max="1561" width="0" hidden="1" customWidth="1"/>
    <col min="1793" max="1812" width="5.83203125" customWidth="1"/>
    <col min="1813" max="1817" width="0" hidden="1" customWidth="1"/>
    <col min="2049" max="2068" width="5.83203125" customWidth="1"/>
    <col min="2069" max="2073" width="0" hidden="1" customWidth="1"/>
    <col min="2305" max="2324" width="5.83203125" customWidth="1"/>
    <col min="2325" max="2329" width="0" hidden="1" customWidth="1"/>
    <col min="2561" max="2580" width="5.83203125" customWidth="1"/>
    <col min="2581" max="2585" width="0" hidden="1" customWidth="1"/>
    <col min="2817" max="2836" width="5.83203125" customWidth="1"/>
    <col min="2837" max="2841" width="0" hidden="1" customWidth="1"/>
    <col min="3073" max="3092" width="5.83203125" customWidth="1"/>
    <col min="3093" max="3097" width="0" hidden="1" customWidth="1"/>
    <col min="3329" max="3348" width="5.83203125" customWidth="1"/>
    <col min="3349" max="3353" width="0" hidden="1" customWidth="1"/>
    <col min="3585" max="3604" width="5.83203125" customWidth="1"/>
    <col min="3605" max="3609" width="0" hidden="1" customWidth="1"/>
    <col min="3841" max="3860" width="5.83203125" customWidth="1"/>
    <col min="3861" max="3865" width="0" hidden="1" customWidth="1"/>
    <col min="4097" max="4116" width="5.83203125" customWidth="1"/>
    <col min="4117" max="4121" width="0" hidden="1" customWidth="1"/>
    <col min="4353" max="4372" width="5.83203125" customWidth="1"/>
    <col min="4373" max="4377" width="0" hidden="1" customWidth="1"/>
    <col min="4609" max="4628" width="5.83203125" customWidth="1"/>
    <col min="4629" max="4633" width="0" hidden="1" customWidth="1"/>
    <col min="4865" max="4884" width="5.83203125" customWidth="1"/>
    <col min="4885" max="4889" width="0" hidden="1" customWidth="1"/>
    <col min="5121" max="5140" width="5.83203125" customWidth="1"/>
    <col min="5141" max="5145" width="0" hidden="1" customWidth="1"/>
    <col min="5377" max="5396" width="5.83203125" customWidth="1"/>
    <col min="5397" max="5401" width="0" hidden="1" customWidth="1"/>
    <col min="5633" max="5652" width="5.83203125" customWidth="1"/>
    <col min="5653" max="5657" width="0" hidden="1" customWidth="1"/>
    <col min="5889" max="5908" width="5.83203125" customWidth="1"/>
    <col min="5909" max="5913" width="0" hidden="1" customWidth="1"/>
    <col min="6145" max="6164" width="5.83203125" customWidth="1"/>
    <col min="6165" max="6169" width="0" hidden="1" customWidth="1"/>
    <col min="6401" max="6420" width="5.83203125" customWidth="1"/>
    <col min="6421" max="6425" width="0" hidden="1" customWidth="1"/>
    <col min="6657" max="6676" width="5.83203125" customWidth="1"/>
    <col min="6677" max="6681" width="0" hidden="1" customWidth="1"/>
    <col min="6913" max="6932" width="5.83203125" customWidth="1"/>
    <col min="6933" max="6937" width="0" hidden="1" customWidth="1"/>
    <col min="7169" max="7188" width="5.83203125" customWidth="1"/>
    <col min="7189" max="7193" width="0" hidden="1" customWidth="1"/>
    <col min="7425" max="7444" width="5.83203125" customWidth="1"/>
    <col min="7445" max="7449" width="0" hidden="1" customWidth="1"/>
    <col min="7681" max="7700" width="5.83203125" customWidth="1"/>
    <col min="7701" max="7705" width="0" hidden="1" customWidth="1"/>
    <col min="7937" max="7956" width="5.83203125" customWidth="1"/>
    <col min="7957" max="7961" width="0" hidden="1" customWidth="1"/>
    <col min="8193" max="8212" width="5.83203125" customWidth="1"/>
    <col min="8213" max="8217" width="0" hidden="1" customWidth="1"/>
    <col min="8449" max="8468" width="5.83203125" customWidth="1"/>
    <col min="8469" max="8473" width="0" hidden="1" customWidth="1"/>
    <col min="8705" max="8724" width="5.83203125" customWidth="1"/>
    <col min="8725" max="8729" width="0" hidden="1" customWidth="1"/>
    <col min="8961" max="8980" width="5.83203125" customWidth="1"/>
    <col min="8981" max="8985" width="0" hidden="1" customWidth="1"/>
    <col min="9217" max="9236" width="5.83203125" customWidth="1"/>
    <col min="9237" max="9241" width="0" hidden="1" customWidth="1"/>
    <col min="9473" max="9492" width="5.83203125" customWidth="1"/>
    <col min="9493" max="9497" width="0" hidden="1" customWidth="1"/>
    <col min="9729" max="9748" width="5.83203125" customWidth="1"/>
    <col min="9749" max="9753" width="0" hidden="1" customWidth="1"/>
    <col min="9985" max="10004" width="5.83203125" customWidth="1"/>
    <col min="10005" max="10009" width="0" hidden="1" customWidth="1"/>
    <col min="10241" max="10260" width="5.83203125" customWidth="1"/>
    <col min="10261" max="10265" width="0" hidden="1" customWidth="1"/>
    <col min="10497" max="10516" width="5.83203125" customWidth="1"/>
    <col min="10517" max="10521" width="0" hidden="1" customWidth="1"/>
    <col min="10753" max="10772" width="5.83203125" customWidth="1"/>
    <col min="10773" max="10777" width="0" hidden="1" customWidth="1"/>
    <col min="11009" max="11028" width="5.83203125" customWidth="1"/>
    <col min="11029" max="11033" width="0" hidden="1" customWidth="1"/>
    <col min="11265" max="11284" width="5.83203125" customWidth="1"/>
    <col min="11285" max="11289" width="0" hidden="1" customWidth="1"/>
    <col min="11521" max="11540" width="5.83203125" customWidth="1"/>
    <col min="11541" max="11545" width="0" hidden="1" customWidth="1"/>
    <col min="11777" max="11796" width="5.83203125" customWidth="1"/>
    <col min="11797" max="11801" width="0" hidden="1" customWidth="1"/>
    <col min="12033" max="12052" width="5.83203125" customWidth="1"/>
    <col min="12053" max="12057" width="0" hidden="1" customWidth="1"/>
    <col min="12289" max="12308" width="5.83203125" customWidth="1"/>
    <col min="12309" max="12313" width="0" hidden="1" customWidth="1"/>
    <col min="12545" max="12564" width="5.83203125" customWidth="1"/>
    <col min="12565" max="12569" width="0" hidden="1" customWidth="1"/>
    <col min="12801" max="12820" width="5.83203125" customWidth="1"/>
    <col min="12821" max="12825" width="0" hidden="1" customWidth="1"/>
    <col min="13057" max="13076" width="5.83203125" customWidth="1"/>
    <col min="13077" max="13081" width="0" hidden="1" customWidth="1"/>
    <col min="13313" max="13332" width="5.83203125" customWidth="1"/>
    <col min="13333" max="13337" width="0" hidden="1" customWidth="1"/>
    <col min="13569" max="13588" width="5.83203125" customWidth="1"/>
    <col min="13589" max="13593" width="0" hidden="1" customWidth="1"/>
    <col min="13825" max="13844" width="5.83203125" customWidth="1"/>
    <col min="13845" max="13849" width="0" hidden="1" customWidth="1"/>
    <col min="14081" max="14100" width="5.83203125" customWidth="1"/>
    <col min="14101" max="14105" width="0" hidden="1" customWidth="1"/>
    <col min="14337" max="14356" width="5.83203125" customWidth="1"/>
    <col min="14357" max="14361" width="0" hidden="1" customWidth="1"/>
    <col min="14593" max="14612" width="5.83203125" customWidth="1"/>
    <col min="14613" max="14617" width="0" hidden="1" customWidth="1"/>
    <col min="14849" max="14868" width="5.83203125" customWidth="1"/>
    <col min="14869" max="14873" width="0" hidden="1" customWidth="1"/>
    <col min="15105" max="15124" width="5.83203125" customWidth="1"/>
    <col min="15125" max="15129" width="0" hidden="1" customWidth="1"/>
    <col min="15361" max="15380" width="5.83203125" customWidth="1"/>
    <col min="15381" max="15385" width="0" hidden="1" customWidth="1"/>
    <col min="15617" max="15636" width="5.83203125" customWidth="1"/>
    <col min="15637" max="15641" width="0" hidden="1" customWidth="1"/>
    <col min="15873" max="15892" width="5.83203125" customWidth="1"/>
    <col min="15893" max="15897" width="0" hidden="1" customWidth="1"/>
    <col min="16129" max="16148" width="5.83203125" customWidth="1"/>
    <col min="16149" max="16153" width="0" hidden="1" customWidth="1"/>
  </cols>
  <sheetData>
    <row r="1" spans="1:20" s="63" customFormat="1" ht="12.2" customHeight="1" x14ac:dyDescent="0.25">
      <c r="A1" s="57"/>
      <c r="B1" s="58"/>
      <c r="C1" s="58"/>
      <c r="D1" s="58"/>
      <c r="E1" s="58"/>
      <c r="F1" s="59" t="s">
        <v>14</v>
      </c>
      <c r="G1" s="528" t="str">
        <f>""&amp;[8]PODACI!D3&amp;", "&amp;[8]PODACI!D4&amp;", "&amp;[8]PODACI!D5</f>
        <v>SUVLASNICI VIŠESTAMBENE ZGRADE, Ante Starčevića 8, 23000 Zadar</v>
      </c>
      <c r="H1" s="528"/>
      <c r="I1" s="528"/>
      <c r="J1" s="528"/>
      <c r="K1" s="528"/>
      <c r="L1" s="528"/>
      <c r="M1" s="528"/>
      <c r="N1" s="528"/>
      <c r="O1" s="528"/>
      <c r="P1" s="528"/>
      <c r="Q1" s="529" t="str">
        <f>'NASLOVNICA TROŠKOVNIK'!L39</f>
        <v>69-24</v>
      </c>
      <c r="R1" s="530"/>
      <c r="S1" s="530"/>
      <c r="T1" s="60"/>
    </row>
    <row r="2" spans="1:20" s="63" customFormat="1" ht="12.2" customHeight="1" x14ac:dyDescent="0.25">
      <c r="A2" s="58"/>
      <c r="B2" s="58"/>
      <c r="C2" s="58"/>
      <c r="D2" s="58"/>
      <c r="E2" s="58"/>
      <c r="F2" s="59" t="s">
        <v>15</v>
      </c>
      <c r="G2" s="531" t="str">
        <f>[8]PODACI!D13</f>
        <v>VIŠESTAMBENA ZGRADA (Po+P+14)</v>
      </c>
      <c r="H2" s="531"/>
      <c r="I2" s="531"/>
      <c r="J2" s="531"/>
      <c r="K2" s="531"/>
      <c r="L2" s="531"/>
      <c r="M2" s="531"/>
      <c r="N2" s="531"/>
      <c r="O2" s="531"/>
      <c r="P2" s="531"/>
      <c r="Q2" s="532" t="str">
        <f>'NASLOVNICA TROŠKOVNIK'!L40</f>
        <v>69-24-4</v>
      </c>
      <c r="R2" s="530"/>
      <c r="S2" s="530"/>
      <c r="T2" s="60"/>
    </row>
    <row r="3" spans="1:20" s="63" customFormat="1" ht="10.15" customHeight="1" x14ac:dyDescent="0.2">
      <c r="A3" s="61"/>
      <c r="B3" s="62"/>
      <c r="C3" s="62"/>
      <c r="D3" s="62"/>
      <c r="E3" s="62"/>
      <c r="F3" s="62"/>
      <c r="I3" s="64" t="str">
        <f>[8]PODACI!D16</f>
        <v>k.č.br. 5710/1; k.o. Zadar</v>
      </c>
      <c r="Q3" s="65"/>
      <c r="S3" s="66"/>
      <c r="T3" s="67"/>
    </row>
    <row r="4" spans="1:20" s="63" customFormat="1" ht="10.15" customHeight="1" x14ac:dyDescent="0.2">
      <c r="A4" s="68"/>
      <c r="B4" s="69"/>
      <c r="C4" s="69"/>
      <c r="D4" s="69"/>
      <c r="E4" s="69"/>
      <c r="F4" s="69"/>
      <c r="I4" s="72" t="str">
        <f>'NASLOVNICA TROŠKOVNIK'!L36</f>
        <v>TROŠKOVNIK</v>
      </c>
      <c r="R4" s="63" t="s">
        <v>16</v>
      </c>
      <c r="S4" s="70"/>
      <c r="T4" s="71"/>
    </row>
    <row r="5" spans="1:20" s="63" customFormat="1" ht="10.5" customHeight="1" x14ac:dyDescent="0.2">
      <c r="I5" s="63" t="str">
        <f>[8]PODACI!D40</f>
        <v>Slavonski Brod, travanj 2024.</v>
      </c>
    </row>
    <row r="7" spans="1:20" ht="10.5" customHeight="1" x14ac:dyDescent="0.2">
      <c r="A7" s="37"/>
      <c r="B7" s="37"/>
      <c r="C7" s="37"/>
      <c r="D7" s="37"/>
      <c r="E7" s="37"/>
      <c r="F7" s="37"/>
      <c r="G7" s="37"/>
      <c r="H7" s="37"/>
      <c r="I7" s="37"/>
      <c r="J7" s="37"/>
      <c r="K7" s="37"/>
      <c r="L7" s="37"/>
      <c r="M7" s="37"/>
      <c r="N7" s="37"/>
      <c r="O7" s="37"/>
      <c r="P7" s="37"/>
      <c r="Q7" s="37"/>
      <c r="R7" s="37"/>
      <c r="S7" s="37"/>
      <c r="T7" s="74"/>
    </row>
    <row r="8" spans="1:20" ht="10.5" customHeight="1" x14ac:dyDescent="0.2">
      <c r="A8" s="37"/>
      <c r="B8" s="37"/>
      <c r="C8" s="37"/>
      <c r="D8" s="37"/>
      <c r="E8" s="37"/>
      <c r="F8" s="37"/>
      <c r="G8" s="37"/>
      <c r="H8" s="37"/>
      <c r="I8" s="37"/>
      <c r="J8" s="37"/>
      <c r="K8" s="37"/>
      <c r="L8" s="37"/>
      <c r="M8" s="37"/>
      <c r="N8" s="37"/>
      <c r="O8" s="37"/>
      <c r="P8" s="37"/>
      <c r="Q8" s="37"/>
      <c r="R8" s="37"/>
      <c r="S8" s="37"/>
      <c r="T8" s="74"/>
    </row>
    <row r="9" spans="1:20" ht="10.5" customHeight="1" x14ac:dyDescent="0.2">
      <c r="A9" s="37"/>
      <c r="B9" s="37"/>
      <c r="C9" s="37"/>
      <c r="D9" s="37"/>
      <c r="E9" s="37"/>
      <c r="F9" s="37"/>
      <c r="G9" s="37"/>
      <c r="H9" s="37"/>
      <c r="I9" s="37"/>
      <c r="J9" s="37"/>
      <c r="K9" s="37"/>
      <c r="L9" s="37"/>
      <c r="M9" s="37"/>
      <c r="N9" s="37"/>
      <c r="O9" s="37"/>
      <c r="P9" s="37"/>
      <c r="Q9" s="37"/>
      <c r="R9" s="37"/>
      <c r="S9" s="37"/>
      <c r="T9" s="74"/>
    </row>
    <row r="10" spans="1:20" ht="10.5" customHeight="1" x14ac:dyDescent="0.2">
      <c r="A10" s="37"/>
      <c r="B10" s="37"/>
      <c r="C10" s="37"/>
      <c r="D10" s="37"/>
      <c r="E10" s="37"/>
      <c r="F10" s="37"/>
      <c r="G10" s="37"/>
      <c r="H10" s="37"/>
      <c r="I10" s="37"/>
      <c r="J10" s="37"/>
      <c r="K10" s="37"/>
      <c r="L10" s="37"/>
      <c r="M10" s="37"/>
      <c r="N10" s="37"/>
      <c r="O10" s="37"/>
      <c r="P10" s="37"/>
      <c r="Q10" s="37"/>
      <c r="R10" s="37"/>
      <c r="S10" s="37"/>
      <c r="T10" s="74"/>
    </row>
    <row r="11" spans="1:20" ht="10.5" customHeight="1" x14ac:dyDescent="0.2">
      <c r="A11" s="37"/>
      <c r="B11" s="37"/>
      <c r="C11" s="37"/>
      <c r="D11" s="37"/>
      <c r="E11" s="37"/>
      <c r="F11" s="37"/>
      <c r="G11" s="37"/>
      <c r="H11" s="37"/>
      <c r="I11" s="37"/>
      <c r="J11" s="37"/>
      <c r="K11" s="37"/>
      <c r="L11" s="37"/>
      <c r="M11" s="37"/>
      <c r="N11" s="37"/>
      <c r="O11" s="37"/>
      <c r="P11" s="37"/>
      <c r="Q11" s="37"/>
      <c r="R11" s="37"/>
      <c r="S11" s="37"/>
      <c r="T11" s="74"/>
    </row>
    <row r="12" spans="1:20" ht="10.5" customHeight="1" x14ac:dyDescent="0.2">
      <c r="A12" s="37"/>
      <c r="B12" s="37"/>
      <c r="C12" s="37"/>
      <c r="D12" s="37"/>
      <c r="E12" s="37"/>
      <c r="F12" s="37"/>
      <c r="G12" s="37"/>
      <c r="H12" s="37"/>
      <c r="I12" s="37"/>
      <c r="J12" s="37"/>
      <c r="K12" s="37"/>
      <c r="L12" s="37"/>
      <c r="M12" s="37"/>
      <c r="N12" s="37"/>
      <c r="O12" s="37"/>
      <c r="P12" s="37"/>
      <c r="Q12" s="37"/>
      <c r="R12" s="37"/>
      <c r="S12" s="37"/>
      <c r="T12" s="74"/>
    </row>
    <row r="13" spans="1:20" ht="10.5" customHeight="1" x14ac:dyDescent="0.2">
      <c r="A13" s="37"/>
      <c r="B13" s="37"/>
      <c r="C13" s="37"/>
      <c r="D13" s="37"/>
      <c r="E13" s="37"/>
      <c r="F13" s="37"/>
      <c r="G13" s="37"/>
      <c r="H13" s="37"/>
      <c r="I13" s="37"/>
      <c r="J13" s="37"/>
      <c r="K13" s="37"/>
      <c r="L13" s="37"/>
      <c r="M13" s="37"/>
      <c r="N13" s="37"/>
      <c r="O13" s="37"/>
      <c r="P13" s="37"/>
      <c r="Q13" s="37"/>
      <c r="R13" s="37"/>
      <c r="S13" s="37"/>
      <c r="T13" s="74"/>
    </row>
    <row r="14" spans="1:20" ht="10.5" customHeight="1" x14ac:dyDescent="0.2">
      <c r="A14" s="37"/>
      <c r="B14" s="37"/>
      <c r="C14" s="37"/>
      <c r="D14" s="37"/>
      <c r="E14" s="37"/>
      <c r="F14" s="37"/>
      <c r="G14" s="37"/>
      <c r="H14" s="37"/>
      <c r="I14" s="37"/>
      <c r="J14" s="37"/>
      <c r="K14" s="37"/>
      <c r="L14" s="37"/>
      <c r="M14" s="37"/>
      <c r="N14" s="37"/>
      <c r="O14" s="37"/>
      <c r="P14" s="37"/>
      <c r="Q14" s="37"/>
      <c r="R14" s="37"/>
      <c r="S14" s="37"/>
      <c r="T14" s="74"/>
    </row>
    <row r="15" spans="1:20" ht="10.5" customHeight="1" x14ac:dyDescent="0.2">
      <c r="A15" s="37"/>
      <c r="B15" s="37"/>
      <c r="C15" s="37"/>
      <c r="D15" s="37"/>
      <c r="E15" s="37"/>
      <c r="F15" s="37"/>
      <c r="G15" s="37"/>
      <c r="H15" s="37"/>
      <c r="I15" s="37"/>
      <c r="J15" s="37"/>
      <c r="K15" s="37"/>
      <c r="L15" s="37"/>
      <c r="M15" s="37"/>
      <c r="N15" s="37"/>
      <c r="O15" s="37"/>
      <c r="P15" s="37"/>
      <c r="Q15" s="37"/>
      <c r="R15" s="37"/>
      <c r="S15" s="37"/>
      <c r="T15" s="74"/>
    </row>
    <row r="16" spans="1:20" ht="10.5" customHeight="1" x14ac:dyDescent="0.2">
      <c r="A16" s="37"/>
      <c r="B16" s="37"/>
      <c r="C16" s="37"/>
      <c r="D16" s="37"/>
      <c r="E16" s="37"/>
      <c r="F16" s="37"/>
      <c r="G16" s="37"/>
      <c r="H16" s="37"/>
      <c r="I16" s="37"/>
      <c r="J16" s="37"/>
      <c r="K16" s="37"/>
      <c r="L16" s="37"/>
      <c r="M16" s="37"/>
      <c r="N16" s="37"/>
      <c r="O16" s="37"/>
      <c r="P16" s="37"/>
      <c r="Q16" s="37"/>
      <c r="R16" s="37"/>
      <c r="S16" s="37"/>
      <c r="T16" s="74"/>
    </row>
    <row r="17" spans="1:20" ht="10.5" customHeight="1" x14ac:dyDescent="0.2">
      <c r="A17" s="37"/>
      <c r="B17" s="37"/>
      <c r="C17" s="37"/>
      <c r="D17" s="37"/>
      <c r="E17" s="37"/>
      <c r="F17" s="37"/>
      <c r="G17" s="37"/>
      <c r="H17" s="37"/>
      <c r="I17" s="37"/>
      <c r="J17" s="37"/>
      <c r="K17" s="37"/>
      <c r="L17" s="37"/>
      <c r="M17" s="37"/>
      <c r="N17" s="37"/>
      <c r="O17" s="37"/>
      <c r="P17" s="37"/>
      <c r="Q17" s="37"/>
      <c r="R17" s="37"/>
      <c r="S17" s="37"/>
      <c r="T17" s="74"/>
    </row>
    <row r="18" spans="1:20" ht="10.5" customHeight="1" x14ac:dyDescent="0.2">
      <c r="A18" s="37"/>
      <c r="B18" s="37"/>
      <c r="C18" s="37"/>
      <c r="D18" s="37"/>
      <c r="E18" s="37"/>
      <c r="F18" s="37"/>
      <c r="G18" s="37"/>
      <c r="H18" s="37"/>
      <c r="I18" s="37"/>
      <c r="J18" s="37"/>
      <c r="K18" s="37"/>
      <c r="L18" s="37"/>
      <c r="M18" s="37"/>
      <c r="N18" s="37"/>
      <c r="O18" s="37"/>
      <c r="P18" s="37"/>
      <c r="Q18" s="37"/>
      <c r="R18" s="37"/>
      <c r="S18" s="37"/>
      <c r="T18" s="74"/>
    </row>
    <row r="19" spans="1:20" ht="10.5" customHeight="1" x14ac:dyDescent="0.2">
      <c r="A19" s="37"/>
      <c r="B19" s="37"/>
      <c r="C19" s="37"/>
      <c r="D19" s="37"/>
      <c r="E19" s="37"/>
      <c r="F19" s="37"/>
      <c r="G19" s="37"/>
      <c r="H19" s="37"/>
      <c r="I19" s="37"/>
      <c r="J19" s="37"/>
      <c r="K19" s="37"/>
      <c r="L19" s="37"/>
      <c r="M19" s="37"/>
      <c r="N19" s="37"/>
      <c r="O19" s="37"/>
      <c r="P19" s="37"/>
      <c r="Q19" s="37"/>
      <c r="R19" s="37"/>
      <c r="S19" s="37"/>
      <c r="T19" s="74"/>
    </row>
    <row r="20" spans="1:20" ht="10.5" customHeight="1" x14ac:dyDescent="0.2">
      <c r="A20" s="37"/>
      <c r="B20" s="37"/>
      <c r="C20" s="37"/>
      <c r="D20" s="37"/>
      <c r="E20" s="75"/>
      <c r="F20" s="75"/>
      <c r="G20" s="75"/>
      <c r="H20" s="75"/>
      <c r="I20" s="75"/>
      <c r="J20" s="75"/>
      <c r="K20" s="75"/>
      <c r="L20" s="75"/>
      <c r="M20" s="75"/>
      <c r="N20" s="75"/>
      <c r="O20" s="75"/>
      <c r="P20" s="75"/>
      <c r="Q20" s="37"/>
      <c r="R20" s="37"/>
      <c r="S20" s="37"/>
      <c r="T20" s="74"/>
    </row>
    <row r="21" spans="1:20" ht="10.5" customHeight="1" x14ac:dyDescent="0.2">
      <c r="A21" s="37"/>
      <c r="B21" s="37"/>
      <c r="C21" s="37"/>
      <c r="D21" s="37"/>
      <c r="E21" s="37"/>
      <c r="F21" s="37"/>
      <c r="G21" s="37"/>
      <c r="H21" s="37"/>
      <c r="I21" s="37"/>
      <c r="J21" s="37"/>
      <c r="K21" s="37"/>
      <c r="L21" s="37"/>
      <c r="M21" s="37"/>
      <c r="N21" s="37"/>
      <c r="O21" s="37"/>
      <c r="P21" s="37"/>
      <c r="Q21" s="37"/>
      <c r="R21" s="37"/>
      <c r="S21" s="37"/>
      <c r="T21" s="74"/>
    </row>
    <row r="22" spans="1:20" ht="10.5" customHeight="1" x14ac:dyDescent="0.2">
      <c r="A22" s="37"/>
      <c r="B22" s="37"/>
      <c r="C22" s="37"/>
      <c r="D22" s="37"/>
      <c r="E22" s="37"/>
      <c r="F22" s="37"/>
      <c r="G22" s="37"/>
      <c r="H22" s="37"/>
      <c r="I22" s="37"/>
      <c r="J22" s="37"/>
      <c r="K22" s="37"/>
      <c r="L22" s="37"/>
      <c r="M22" s="37"/>
      <c r="N22" s="37"/>
      <c r="O22" s="37"/>
      <c r="P22" s="37"/>
      <c r="Q22" s="37"/>
      <c r="R22" s="37"/>
      <c r="S22" s="37"/>
      <c r="T22" s="74"/>
    </row>
    <row r="23" spans="1:20" ht="10.5" customHeight="1" x14ac:dyDescent="0.2">
      <c r="A23" s="37"/>
      <c r="B23" s="37"/>
      <c r="C23" s="37"/>
      <c r="D23" s="37"/>
      <c r="E23" s="37"/>
      <c r="F23" s="37"/>
      <c r="G23" s="37"/>
      <c r="H23" s="37"/>
      <c r="I23" s="37"/>
      <c r="J23" s="37"/>
      <c r="K23" s="37"/>
      <c r="L23" s="37"/>
      <c r="M23" s="37"/>
      <c r="N23" s="37"/>
      <c r="O23" s="37"/>
      <c r="P23" s="37"/>
      <c r="Q23" s="37"/>
      <c r="R23" s="37"/>
      <c r="S23" s="37"/>
      <c r="T23" s="74"/>
    </row>
    <row r="24" spans="1:20" ht="10.5" customHeight="1" x14ac:dyDescent="0.2">
      <c r="A24" s="37"/>
      <c r="B24" s="37"/>
      <c r="C24" s="37"/>
      <c r="D24" s="37"/>
      <c r="E24" s="37"/>
      <c r="F24" s="37"/>
      <c r="G24" s="37"/>
      <c r="H24" s="37"/>
      <c r="I24" s="37"/>
      <c r="J24" s="37"/>
      <c r="K24" s="37"/>
      <c r="L24" s="37"/>
      <c r="M24" s="37"/>
      <c r="N24" s="37"/>
      <c r="O24" s="37"/>
      <c r="P24" s="37"/>
      <c r="Q24" s="37"/>
      <c r="R24" s="37"/>
      <c r="S24" s="37"/>
      <c r="T24" s="74"/>
    </row>
    <row r="25" spans="1:20" ht="10.5" customHeight="1" x14ac:dyDescent="0.2">
      <c r="A25" s="37"/>
      <c r="B25" s="37"/>
      <c r="C25" s="37"/>
      <c r="D25" s="37"/>
      <c r="E25" s="37"/>
      <c r="F25" s="37"/>
      <c r="G25" s="37"/>
      <c r="H25" s="37"/>
      <c r="I25" s="37"/>
      <c r="J25" s="37"/>
      <c r="K25" s="37"/>
      <c r="L25" s="37"/>
      <c r="M25" s="37"/>
      <c r="N25" s="37"/>
      <c r="O25" s="37"/>
      <c r="P25" s="37"/>
      <c r="Q25" s="37"/>
      <c r="R25" s="37"/>
      <c r="S25" s="37"/>
      <c r="T25" s="74"/>
    </row>
    <row r="26" spans="1:20" ht="10.5" customHeight="1" x14ac:dyDescent="0.2">
      <c r="A26" s="37"/>
      <c r="B26" s="37"/>
      <c r="C26" s="37"/>
      <c r="D26" s="37"/>
      <c r="E26" s="37"/>
      <c r="F26" s="37"/>
      <c r="G26" s="37"/>
      <c r="H26" s="37"/>
      <c r="I26" s="37"/>
      <c r="J26" s="37"/>
      <c r="K26" s="37"/>
      <c r="L26" s="37"/>
      <c r="M26" s="37"/>
      <c r="N26" s="37"/>
      <c r="O26" s="37"/>
      <c r="P26" s="37"/>
      <c r="Q26" s="37"/>
      <c r="R26" s="37"/>
      <c r="S26" s="37"/>
      <c r="T26" s="74"/>
    </row>
    <row r="27" spans="1:20" ht="10.5" customHeight="1" x14ac:dyDescent="0.2">
      <c r="A27" s="37"/>
      <c r="B27" s="37"/>
      <c r="C27" s="37"/>
      <c r="D27" s="37"/>
      <c r="E27" s="37"/>
      <c r="F27" s="37"/>
      <c r="G27" s="37"/>
      <c r="H27" s="37"/>
      <c r="I27" s="37"/>
      <c r="J27" s="37"/>
      <c r="K27" s="37"/>
      <c r="L27" s="37"/>
      <c r="M27" s="37"/>
      <c r="N27" s="37"/>
      <c r="O27" s="37"/>
      <c r="P27" s="37"/>
      <c r="Q27" s="37"/>
      <c r="R27" s="37"/>
      <c r="S27" s="37"/>
      <c r="T27" s="74"/>
    </row>
    <row r="28" spans="1:20" ht="10.5" customHeight="1" x14ac:dyDescent="0.2">
      <c r="A28" s="37"/>
      <c r="B28" s="37"/>
      <c r="C28" s="37"/>
      <c r="D28" s="37"/>
      <c r="E28" s="37"/>
      <c r="F28" s="37"/>
      <c r="G28" s="37"/>
      <c r="H28" s="37"/>
      <c r="I28" s="37"/>
      <c r="J28" s="37"/>
      <c r="K28" s="37"/>
      <c r="L28" s="37"/>
      <c r="M28" s="37"/>
      <c r="N28" s="37"/>
      <c r="O28" s="37"/>
      <c r="P28" s="37"/>
      <c r="Q28" s="37"/>
      <c r="R28" s="37"/>
      <c r="S28" s="37"/>
      <c r="T28" s="74"/>
    </row>
    <row r="29" spans="1:20" ht="10.5" customHeight="1" x14ac:dyDescent="0.2">
      <c r="A29" s="37"/>
      <c r="B29" s="37"/>
      <c r="C29" s="37"/>
      <c r="D29" s="37"/>
      <c r="E29" s="37"/>
      <c r="F29" s="37"/>
      <c r="G29" s="37"/>
      <c r="H29" s="37"/>
      <c r="I29" s="37"/>
      <c r="J29" s="37"/>
      <c r="K29" s="37"/>
      <c r="L29" s="37"/>
      <c r="M29" s="37"/>
      <c r="N29" s="37"/>
      <c r="O29" s="37"/>
      <c r="P29" s="37"/>
      <c r="Q29" s="37"/>
      <c r="R29" s="37"/>
      <c r="S29" s="37"/>
      <c r="T29" s="74"/>
    </row>
    <row r="30" spans="1:20" ht="10.5" customHeight="1" x14ac:dyDescent="0.2">
      <c r="A30" s="37"/>
      <c r="B30" s="37"/>
      <c r="C30" s="37"/>
      <c r="D30" s="37"/>
      <c r="E30" s="37"/>
      <c r="F30" s="37"/>
      <c r="G30" s="37"/>
      <c r="H30" s="37"/>
      <c r="I30" s="37"/>
      <c r="J30" s="37"/>
      <c r="K30" s="37"/>
      <c r="L30" s="37"/>
      <c r="M30" s="37"/>
      <c r="N30" s="37"/>
      <c r="O30" s="37"/>
      <c r="P30" s="37"/>
      <c r="Q30" s="37"/>
      <c r="R30" s="37"/>
      <c r="S30" s="37"/>
      <c r="T30" s="74"/>
    </row>
    <row r="31" spans="1:20" ht="10.5" customHeight="1" x14ac:dyDescent="0.2">
      <c r="A31" s="37"/>
      <c r="B31" s="37"/>
      <c r="C31" s="37"/>
      <c r="D31" s="37"/>
      <c r="E31" s="37"/>
      <c r="F31" s="37"/>
      <c r="G31" s="37"/>
      <c r="H31" s="37"/>
      <c r="I31" s="37"/>
      <c r="J31" s="37"/>
      <c r="K31" s="37"/>
      <c r="L31" s="37"/>
      <c r="M31" s="37"/>
      <c r="N31" s="37"/>
      <c r="O31" s="37"/>
      <c r="P31" s="37"/>
      <c r="Q31" s="37"/>
      <c r="R31" s="37"/>
      <c r="S31" s="37"/>
      <c r="T31" s="74"/>
    </row>
    <row r="32" spans="1:20" ht="10.5" customHeight="1" x14ac:dyDescent="0.2">
      <c r="A32" s="37"/>
      <c r="B32" s="37"/>
      <c r="C32" s="37"/>
      <c r="D32" s="37"/>
      <c r="E32" s="37"/>
      <c r="F32" s="37"/>
      <c r="G32" s="37"/>
      <c r="H32" s="37"/>
      <c r="I32" s="37"/>
      <c r="J32" s="37"/>
      <c r="K32" s="37"/>
      <c r="L32" s="37"/>
      <c r="M32" s="37"/>
      <c r="N32" s="37"/>
      <c r="O32" s="37"/>
      <c r="P32" s="37"/>
      <c r="Q32" s="37"/>
      <c r="R32" s="37"/>
      <c r="S32" s="37"/>
      <c r="T32" s="74"/>
    </row>
    <row r="33" spans="1:20" ht="10.5" customHeight="1" x14ac:dyDescent="0.2">
      <c r="A33" s="37"/>
      <c r="B33" s="37"/>
      <c r="C33" s="37"/>
      <c r="D33" s="37"/>
      <c r="E33" s="37"/>
      <c r="F33" s="37"/>
      <c r="G33" s="37"/>
      <c r="H33" s="37"/>
      <c r="I33" s="37"/>
      <c r="J33" s="37"/>
      <c r="K33" s="37"/>
      <c r="L33" s="37"/>
      <c r="M33" s="37"/>
      <c r="N33" s="37"/>
      <c r="O33" s="37"/>
      <c r="P33" s="37"/>
      <c r="Q33" s="37"/>
      <c r="R33" s="37"/>
      <c r="S33" s="37"/>
      <c r="T33" s="74"/>
    </row>
    <row r="34" spans="1:20" ht="10.15" customHeight="1" x14ac:dyDescent="0.2">
      <c r="A34" s="37"/>
      <c r="B34" s="37"/>
      <c r="C34" s="37"/>
      <c r="D34" s="37"/>
      <c r="E34" s="37"/>
      <c r="F34" s="37"/>
      <c r="G34" s="37"/>
      <c r="H34" s="37"/>
      <c r="I34" s="37"/>
      <c r="J34" s="37"/>
      <c r="K34" s="37"/>
      <c r="L34" s="37"/>
      <c r="M34" s="37"/>
      <c r="N34" s="37"/>
      <c r="O34" s="37"/>
      <c r="P34" s="37"/>
      <c r="Q34" s="37"/>
      <c r="R34" s="37"/>
      <c r="S34" s="37"/>
      <c r="T34" s="74"/>
    </row>
    <row r="35" spans="1:20" ht="10.15" customHeight="1" x14ac:dyDescent="0.2">
      <c r="A35" s="37"/>
      <c r="B35" s="37"/>
      <c r="C35" s="37"/>
      <c r="D35" s="37"/>
      <c r="E35" s="37"/>
      <c r="F35" s="37"/>
      <c r="G35" s="37"/>
      <c r="H35" s="37"/>
      <c r="I35" s="37"/>
      <c r="J35" s="37"/>
      <c r="K35" s="37"/>
      <c r="L35" s="37"/>
      <c r="M35" s="37"/>
      <c r="N35" s="37"/>
      <c r="O35" s="37"/>
      <c r="P35" s="37"/>
      <c r="Q35" s="37"/>
      <c r="R35" s="37"/>
      <c r="S35" s="37"/>
      <c r="T35" s="74"/>
    </row>
    <row r="36" spans="1:20" ht="10.15" customHeight="1" x14ac:dyDescent="0.2">
      <c r="A36" s="37"/>
      <c r="B36" s="37"/>
      <c r="C36" s="37"/>
      <c r="D36" s="37"/>
      <c r="E36" s="37"/>
      <c r="F36" s="37"/>
      <c r="G36" s="37"/>
      <c r="H36" s="37"/>
      <c r="I36" s="37"/>
      <c r="J36" s="37"/>
      <c r="K36" s="37"/>
      <c r="L36" s="37"/>
      <c r="M36" s="37"/>
      <c r="N36" s="37"/>
      <c r="O36" s="37"/>
      <c r="P36" s="37"/>
      <c r="Q36" s="37"/>
      <c r="R36" s="37"/>
      <c r="S36" s="37"/>
      <c r="T36" s="74"/>
    </row>
    <row r="37" spans="1:20" ht="20.25" x14ac:dyDescent="0.2">
      <c r="A37" s="533" t="s">
        <v>20</v>
      </c>
      <c r="B37" s="533"/>
      <c r="C37" s="533"/>
      <c r="D37" s="533"/>
      <c r="E37" s="533"/>
      <c r="F37" s="533"/>
      <c r="G37" s="533"/>
      <c r="H37" s="533"/>
      <c r="I37" s="533"/>
      <c r="J37" s="533"/>
      <c r="K37" s="533"/>
      <c r="L37" s="533"/>
      <c r="M37" s="533"/>
      <c r="N37" s="533"/>
      <c r="O37" s="533"/>
      <c r="P37" s="533"/>
      <c r="Q37" s="533"/>
      <c r="R37" s="533"/>
      <c r="S37" s="533"/>
      <c r="T37" s="76"/>
    </row>
    <row r="38" spans="1:20" ht="10.5" customHeight="1" x14ac:dyDescent="0.2">
      <c r="A38" s="37"/>
      <c r="B38" s="37"/>
      <c r="C38" s="37"/>
      <c r="D38" s="37"/>
      <c r="E38" s="37"/>
      <c r="F38" s="37"/>
      <c r="G38" s="37"/>
      <c r="H38" s="37"/>
      <c r="I38" s="37"/>
      <c r="J38" s="37"/>
      <c r="K38" s="37"/>
      <c r="L38" s="37"/>
      <c r="M38" s="37"/>
      <c r="N38" s="37"/>
      <c r="O38" s="37"/>
      <c r="P38" s="37"/>
      <c r="Q38" s="37"/>
      <c r="R38" s="37"/>
      <c r="S38" s="37"/>
      <c r="T38" s="74"/>
    </row>
    <row r="39" spans="1:20" ht="10.5" customHeight="1" x14ac:dyDescent="0.2">
      <c r="A39" s="37"/>
      <c r="B39" s="37"/>
      <c r="C39" s="37"/>
      <c r="D39" s="37"/>
      <c r="E39" s="37"/>
      <c r="F39" s="37"/>
      <c r="G39" s="37"/>
      <c r="H39" s="37"/>
      <c r="I39" s="37"/>
      <c r="J39" s="37"/>
      <c r="K39" s="37"/>
      <c r="L39" s="37"/>
      <c r="M39" s="37"/>
      <c r="N39" s="37"/>
      <c r="O39" s="37"/>
      <c r="P39" s="37"/>
      <c r="Q39" s="37"/>
      <c r="R39" s="37"/>
      <c r="S39" s="37"/>
      <c r="T39" s="74"/>
    </row>
    <row r="40" spans="1:20" ht="10.5" customHeight="1" x14ac:dyDescent="0.2">
      <c r="A40" s="37"/>
      <c r="B40" s="37"/>
      <c r="C40" s="37"/>
      <c r="D40" s="37"/>
      <c r="E40" s="37"/>
      <c r="F40" s="37"/>
      <c r="G40" s="37"/>
      <c r="H40" s="37"/>
      <c r="I40" s="37"/>
      <c r="J40" s="37"/>
      <c r="K40" s="37"/>
      <c r="L40" s="37"/>
      <c r="M40" s="37"/>
      <c r="N40" s="37"/>
      <c r="O40" s="37"/>
      <c r="P40" s="37"/>
      <c r="Q40" s="37"/>
      <c r="R40" s="37"/>
      <c r="S40" s="37"/>
      <c r="T40" s="74"/>
    </row>
    <row r="41" spans="1:20" ht="10.5" customHeight="1" x14ac:dyDescent="0.2">
      <c r="A41" s="37"/>
      <c r="B41" s="37"/>
      <c r="C41" s="37"/>
      <c r="D41" s="37"/>
      <c r="E41" s="37"/>
      <c r="F41" s="37"/>
      <c r="G41" s="37"/>
      <c r="H41" s="37"/>
      <c r="I41" s="37"/>
      <c r="J41" s="37"/>
      <c r="K41" s="37"/>
      <c r="L41" s="37"/>
      <c r="M41" s="37"/>
      <c r="N41" s="37"/>
      <c r="O41" s="37"/>
      <c r="P41" s="37"/>
      <c r="Q41" s="37"/>
      <c r="R41" s="37"/>
      <c r="S41" s="37"/>
      <c r="T41" s="74"/>
    </row>
    <row r="42" spans="1:20" ht="10.5" customHeight="1" x14ac:dyDescent="0.2">
      <c r="A42" s="37"/>
      <c r="B42" s="37"/>
      <c r="C42" s="37"/>
      <c r="D42" s="37"/>
      <c r="E42" s="37"/>
      <c r="F42" s="37"/>
      <c r="G42" s="37"/>
      <c r="H42" s="37"/>
      <c r="I42" s="37"/>
      <c r="J42" s="37"/>
      <c r="K42" s="37"/>
      <c r="L42" s="37"/>
      <c r="M42" s="37"/>
      <c r="N42" s="37"/>
      <c r="O42" s="37"/>
      <c r="P42" s="37"/>
      <c r="Q42" s="37"/>
      <c r="R42" s="37"/>
      <c r="S42" s="37"/>
      <c r="T42" s="74"/>
    </row>
    <row r="43" spans="1:20" ht="10.5" customHeight="1" x14ac:dyDescent="0.2">
      <c r="A43" s="37"/>
      <c r="B43" s="37"/>
      <c r="C43" s="37"/>
      <c r="D43" s="37"/>
      <c r="E43" s="37"/>
      <c r="F43" s="37"/>
      <c r="G43" s="37"/>
      <c r="H43" s="37"/>
      <c r="I43" s="37"/>
      <c r="J43" s="37"/>
      <c r="K43" s="37"/>
      <c r="L43" s="37"/>
      <c r="M43" s="37"/>
      <c r="N43" s="37"/>
      <c r="O43" s="37"/>
      <c r="P43" s="37"/>
      <c r="Q43" s="37"/>
      <c r="R43" s="37"/>
      <c r="S43" s="37"/>
      <c r="T43" s="74"/>
    </row>
    <row r="44" spans="1:20" ht="10.5" customHeight="1" x14ac:dyDescent="0.2">
      <c r="A44" s="37"/>
      <c r="B44" s="37"/>
      <c r="C44" s="37"/>
      <c r="D44" s="37"/>
      <c r="E44" s="37"/>
      <c r="F44" s="37"/>
      <c r="G44" s="37"/>
      <c r="H44" s="37"/>
      <c r="I44" s="37"/>
      <c r="J44" s="37"/>
      <c r="K44" s="37"/>
      <c r="L44" s="37"/>
      <c r="M44" s="37"/>
      <c r="N44" s="37"/>
      <c r="O44" s="37"/>
      <c r="P44" s="37"/>
      <c r="Q44" s="37"/>
      <c r="R44" s="37"/>
      <c r="S44" s="37"/>
      <c r="T44" s="74"/>
    </row>
    <row r="45" spans="1:20" ht="10.5" customHeight="1" x14ac:dyDescent="0.2">
      <c r="A45" s="37"/>
      <c r="B45" s="37"/>
      <c r="C45" s="37"/>
      <c r="D45" s="37"/>
      <c r="E45" s="37"/>
      <c r="F45" s="37"/>
      <c r="G45" s="37"/>
      <c r="H45" s="37"/>
      <c r="I45" s="37"/>
      <c r="J45" s="37"/>
      <c r="K45" s="37"/>
      <c r="L45" s="37"/>
      <c r="M45" s="37"/>
      <c r="N45" s="37"/>
      <c r="O45" s="37"/>
      <c r="P45" s="37"/>
      <c r="Q45" s="37"/>
      <c r="R45" s="37"/>
      <c r="S45" s="37"/>
      <c r="T45" s="74"/>
    </row>
    <row r="46" spans="1:20" ht="10.5" customHeight="1" x14ac:dyDescent="0.2">
      <c r="A46" s="37"/>
      <c r="B46" s="37"/>
      <c r="C46" s="37"/>
      <c r="D46" s="37"/>
      <c r="E46" s="37"/>
      <c r="F46" s="37"/>
      <c r="G46" s="37"/>
      <c r="H46" s="37"/>
      <c r="I46" s="37"/>
      <c r="J46" s="37"/>
      <c r="K46" s="37"/>
      <c r="L46" s="37"/>
      <c r="M46" s="37"/>
      <c r="N46" s="37"/>
      <c r="O46" s="37"/>
      <c r="P46" s="37"/>
      <c r="Q46" s="37"/>
      <c r="R46" s="37"/>
      <c r="S46" s="37"/>
      <c r="T46" s="74"/>
    </row>
    <row r="47" spans="1:20" ht="10.5" customHeight="1" x14ac:dyDescent="0.2">
      <c r="A47" s="37"/>
      <c r="B47" s="37"/>
      <c r="C47" s="37"/>
      <c r="D47" s="37"/>
      <c r="E47" s="37"/>
      <c r="F47" s="37"/>
      <c r="G47" s="37"/>
      <c r="H47" s="37"/>
      <c r="I47" s="37"/>
      <c r="J47" s="37"/>
      <c r="K47" s="37"/>
      <c r="L47" s="37"/>
      <c r="M47" s="37"/>
      <c r="N47" s="37"/>
      <c r="O47" s="37"/>
      <c r="P47" s="37"/>
      <c r="Q47" s="37"/>
      <c r="R47" s="37"/>
      <c r="S47" s="37"/>
      <c r="T47" s="74"/>
    </row>
    <row r="48" spans="1:20" ht="10.5" customHeight="1" x14ac:dyDescent="0.2">
      <c r="A48" s="37"/>
      <c r="B48" s="37"/>
      <c r="C48" s="37"/>
      <c r="D48" s="37"/>
      <c r="E48" s="37"/>
      <c r="F48" s="37"/>
      <c r="G48" s="37"/>
      <c r="H48" s="37"/>
      <c r="I48" s="37"/>
      <c r="J48" s="37"/>
      <c r="K48" s="37"/>
      <c r="L48" s="37"/>
      <c r="M48" s="37"/>
      <c r="N48" s="37"/>
      <c r="O48" s="37"/>
      <c r="P48" s="37"/>
      <c r="Q48" s="37"/>
      <c r="R48" s="37"/>
      <c r="S48" s="37"/>
      <c r="T48" s="74"/>
    </row>
    <row r="49" spans="1:20" ht="10.5" customHeight="1" x14ac:dyDescent="0.2">
      <c r="A49" s="37"/>
      <c r="B49" s="37"/>
      <c r="C49" s="37"/>
      <c r="D49" s="37"/>
      <c r="E49" s="37"/>
      <c r="F49" s="37"/>
      <c r="G49" s="37"/>
      <c r="H49" s="37"/>
      <c r="I49" s="37"/>
      <c r="J49" s="37"/>
      <c r="K49" s="37"/>
      <c r="L49" s="37"/>
      <c r="M49" s="37"/>
      <c r="N49" s="37"/>
      <c r="O49" s="37"/>
      <c r="P49" s="37"/>
      <c r="Q49" s="37"/>
      <c r="R49" s="37"/>
      <c r="S49" s="37"/>
      <c r="T49" s="74"/>
    </row>
    <row r="50" spans="1:20" ht="10.5" customHeight="1" x14ac:dyDescent="0.2">
      <c r="A50" s="37"/>
      <c r="B50" s="37"/>
      <c r="C50" s="37"/>
      <c r="D50" s="37"/>
      <c r="E50" s="37"/>
      <c r="F50" s="37"/>
      <c r="G50" s="37"/>
      <c r="H50" s="37"/>
      <c r="I50" s="37"/>
      <c r="J50" s="37"/>
      <c r="K50" s="37"/>
      <c r="L50" s="37"/>
      <c r="M50" s="37"/>
      <c r="N50" s="37"/>
      <c r="O50" s="37"/>
      <c r="P50" s="37"/>
      <c r="Q50" s="37"/>
      <c r="R50" s="37"/>
      <c r="S50" s="37"/>
      <c r="T50" s="74"/>
    </row>
    <row r="51" spans="1:20" ht="10.5" customHeight="1" x14ac:dyDescent="0.2">
      <c r="A51" s="37"/>
      <c r="B51" s="37"/>
      <c r="C51" s="37"/>
      <c r="D51" s="37"/>
      <c r="E51" s="37"/>
      <c r="F51" s="37"/>
      <c r="G51" s="37"/>
      <c r="H51" s="37"/>
      <c r="I51" s="37"/>
      <c r="J51" s="37"/>
      <c r="K51" s="37"/>
      <c r="L51" s="37"/>
      <c r="M51" s="37"/>
      <c r="N51" s="37"/>
      <c r="O51" s="37"/>
      <c r="P51" s="37"/>
      <c r="Q51" s="37"/>
      <c r="R51" s="37"/>
      <c r="S51" s="37"/>
      <c r="T51" s="74"/>
    </row>
    <row r="52" spans="1:20" ht="10.5" customHeight="1" x14ac:dyDescent="0.2">
      <c r="A52" s="37"/>
      <c r="B52" s="37"/>
      <c r="C52" s="37"/>
      <c r="D52" s="37"/>
      <c r="E52" s="37"/>
      <c r="F52" s="37"/>
      <c r="G52" s="37"/>
      <c r="H52" s="37"/>
      <c r="I52" s="37"/>
      <c r="J52" s="37"/>
      <c r="K52" s="37"/>
      <c r="L52" s="37"/>
      <c r="M52" s="37"/>
      <c r="N52" s="37"/>
      <c r="O52" s="37"/>
      <c r="P52" s="37"/>
      <c r="Q52" s="37"/>
      <c r="R52" s="37"/>
      <c r="S52" s="37"/>
      <c r="T52" s="74"/>
    </row>
    <row r="53" spans="1:20" ht="10.5" customHeight="1" x14ac:dyDescent="0.2">
      <c r="A53" s="37"/>
      <c r="B53" s="37"/>
      <c r="C53" s="37"/>
      <c r="D53" s="37"/>
      <c r="E53" s="37"/>
      <c r="F53" s="37"/>
      <c r="G53" s="37"/>
      <c r="H53" s="37"/>
      <c r="I53" s="37"/>
      <c r="J53" s="37"/>
      <c r="K53" s="37"/>
      <c r="L53" s="37"/>
      <c r="M53" s="37"/>
      <c r="N53" s="37"/>
      <c r="O53" s="37"/>
      <c r="P53" s="37"/>
      <c r="Q53" s="37"/>
      <c r="R53" s="37"/>
      <c r="S53" s="37"/>
      <c r="T53" s="74"/>
    </row>
    <row r="54" spans="1:20" ht="10.5" customHeight="1" x14ac:dyDescent="0.2">
      <c r="A54" s="37"/>
      <c r="B54" s="37"/>
      <c r="C54" s="37"/>
      <c r="D54" s="37"/>
      <c r="E54" s="37"/>
      <c r="F54" s="37"/>
      <c r="G54" s="37"/>
      <c r="H54" s="37"/>
      <c r="I54" s="37"/>
      <c r="J54" s="37"/>
      <c r="K54" s="37"/>
      <c r="L54" s="37"/>
      <c r="M54" s="37"/>
      <c r="N54" s="37"/>
      <c r="O54" s="37"/>
      <c r="P54" s="37"/>
      <c r="Q54" s="37"/>
      <c r="R54" s="37"/>
      <c r="S54" s="37"/>
      <c r="T54" s="74"/>
    </row>
    <row r="55" spans="1:20" ht="10.5" customHeight="1" x14ac:dyDescent="0.2">
      <c r="A55" s="37"/>
      <c r="B55" s="37"/>
      <c r="C55" s="37"/>
      <c r="D55" s="37"/>
      <c r="E55" s="37"/>
      <c r="F55" s="37"/>
      <c r="G55" s="37"/>
      <c r="H55" s="37"/>
      <c r="I55" s="37"/>
      <c r="J55" s="37"/>
      <c r="K55" s="37"/>
      <c r="L55" s="37"/>
      <c r="M55" s="37"/>
      <c r="N55" s="37"/>
      <c r="O55" s="37"/>
      <c r="P55" s="37"/>
      <c r="Q55" s="37"/>
      <c r="R55" s="37"/>
      <c r="S55" s="37"/>
      <c r="T55" s="74"/>
    </row>
    <row r="56" spans="1:20" ht="10.5" customHeight="1" x14ac:dyDescent="0.2">
      <c r="A56" s="37"/>
      <c r="B56" s="37"/>
      <c r="C56" s="37"/>
      <c r="D56" s="37"/>
      <c r="E56" s="37"/>
      <c r="F56" s="37"/>
      <c r="G56" s="37"/>
      <c r="H56" s="37"/>
      <c r="I56" s="37"/>
      <c r="J56" s="37"/>
      <c r="K56" s="37"/>
      <c r="L56" s="37"/>
      <c r="M56" s="37"/>
      <c r="N56" s="37"/>
      <c r="O56" s="37"/>
      <c r="P56" s="37"/>
      <c r="Q56" s="37"/>
      <c r="R56" s="37"/>
      <c r="S56" s="37"/>
      <c r="T56" s="74"/>
    </row>
    <row r="57" spans="1:20" ht="10.5" customHeight="1" x14ac:dyDescent="0.2">
      <c r="A57" s="37"/>
      <c r="B57" s="37"/>
      <c r="C57" s="37"/>
      <c r="D57" s="37"/>
      <c r="E57" s="37"/>
      <c r="F57" s="37"/>
      <c r="G57" s="37"/>
      <c r="H57" s="37"/>
      <c r="I57" s="37"/>
      <c r="J57" s="37"/>
      <c r="K57" s="37"/>
      <c r="L57" s="37"/>
      <c r="M57" s="37"/>
      <c r="N57" s="37"/>
      <c r="O57" s="37"/>
      <c r="P57" s="37"/>
      <c r="Q57" s="37"/>
      <c r="R57" s="37"/>
      <c r="S57" s="37"/>
      <c r="T57" s="74"/>
    </row>
    <row r="58" spans="1:20" ht="10.5" customHeight="1" x14ac:dyDescent="0.2">
      <c r="A58" s="37"/>
      <c r="B58" s="37"/>
      <c r="C58" s="37"/>
      <c r="D58" s="37"/>
      <c r="E58" s="37"/>
      <c r="F58" s="37"/>
      <c r="G58" s="37"/>
      <c r="H58" s="37"/>
      <c r="I58" s="37"/>
      <c r="J58" s="37"/>
      <c r="K58" s="37"/>
      <c r="L58" s="37"/>
      <c r="M58" s="37"/>
      <c r="N58" s="37"/>
      <c r="O58" s="37"/>
      <c r="P58" s="37"/>
      <c r="Q58" s="37"/>
      <c r="R58" s="37"/>
      <c r="S58" s="37"/>
      <c r="T58" s="74"/>
    </row>
    <row r="59" spans="1:20" ht="10.5" customHeight="1" x14ac:dyDescent="0.2">
      <c r="A59" s="37"/>
      <c r="B59" s="37"/>
      <c r="C59" s="37"/>
      <c r="D59" s="37"/>
      <c r="E59" s="37"/>
      <c r="F59" s="37"/>
      <c r="G59" s="37"/>
      <c r="H59" s="37"/>
      <c r="I59" s="37"/>
      <c r="J59" s="37"/>
      <c r="K59" s="37"/>
      <c r="L59" s="37"/>
      <c r="M59" s="37"/>
      <c r="N59" s="37"/>
      <c r="O59" s="37"/>
      <c r="P59" s="37"/>
      <c r="Q59" s="37"/>
      <c r="R59" s="37"/>
      <c r="S59" s="37"/>
      <c r="T59" s="74"/>
    </row>
    <row r="60" spans="1:20" ht="10.5" customHeight="1" x14ac:dyDescent="0.2">
      <c r="A60" s="37"/>
      <c r="B60" s="37"/>
      <c r="C60" s="37"/>
      <c r="D60" s="37"/>
      <c r="E60" s="37"/>
      <c r="F60" s="37"/>
      <c r="G60" s="37"/>
      <c r="H60" s="37"/>
      <c r="I60" s="37"/>
      <c r="J60" s="37"/>
      <c r="K60" s="37"/>
      <c r="L60" s="37"/>
      <c r="M60" s="37"/>
      <c r="N60" s="37"/>
      <c r="O60" s="37"/>
      <c r="P60" s="37"/>
      <c r="Q60" s="37"/>
      <c r="R60" s="37"/>
      <c r="S60" s="37"/>
      <c r="T60" s="74"/>
    </row>
    <row r="61" spans="1:20" ht="10.5" customHeight="1" x14ac:dyDescent="0.2">
      <c r="A61" s="37"/>
      <c r="B61" s="37"/>
      <c r="C61" s="37"/>
      <c r="D61" s="37"/>
      <c r="E61" s="37"/>
      <c r="F61" s="37"/>
      <c r="G61" s="37"/>
      <c r="H61" s="37"/>
      <c r="I61" s="37"/>
      <c r="J61" s="37"/>
      <c r="K61" s="37"/>
      <c r="L61" s="37"/>
      <c r="M61" s="37"/>
      <c r="N61" s="37"/>
      <c r="O61" s="37"/>
      <c r="P61" s="37"/>
      <c r="Q61" s="37"/>
      <c r="R61" s="37"/>
      <c r="S61" s="37"/>
      <c r="T61" s="74"/>
    </row>
    <row r="62" spans="1:20" ht="10.5" customHeight="1" x14ac:dyDescent="0.2">
      <c r="A62" s="37"/>
      <c r="B62" s="37"/>
      <c r="C62" s="37"/>
      <c r="D62" s="37"/>
      <c r="E62" s="37"/>
      <c r="F62" s="37"/>
      <c r="G62" s="37"/>
      <c r="H62" s="37"/>
      <c r="I62" s="37"/>
      <c r="J62" s="37"/>
      <c r="K62" s="37"/>
      <c r="L62" s="37"/>
      <c r="M62" s="37"/>
      <c r="N62" s="37"/>
      <c r="O62" s="37"/>
      <c r="P62" s="37"/>
      <c r="Q62" s="37"/>
      <c r="R62" s="37"/>
      <c r="S62" s="37"/>
      <c r="T62" s="74"/>
    </row>
    <row r="63" spans="1:20" ht="10.5" customHeight="1" x14ac:dyDescent="0.2">
      <c r="A63" s="37"/>
      <c r="B63" s="37"/>
      <c r="C63" s="37"/>
      <c r="D63" s="37"/>
      <c r="E63" s="37"/>
      <c r="F63" s="37"/>
      <c r="G63" s="37"/>
      <c r="H63" s="37"/>
      <c r="I63" s="37"/>
      <c r="J63" s="37"/>
      <c r="K63" s="37"/>
      <c r="L63" s="37"/>
      <c r="M63" s="37"/>
      <c r="N63" s="37"/>
      <c r="O63" s="37"/>
      <c r="P63" s="37"/>
      <c r="Q63" s="37"/>
      <c r="R63" s="37"/>
      <c r="S63" s="37"/>
      <c r="T63" s="74"/>
    </row>
    <row r="64" spans="1:20" ht="10.5" customHeight="1" x14ac:dyDescent="0.2">
      <c r="A64" s="37"/>
      <c r="B64" s="37"/>
      <c r="C64" s="37"/>
      <c r="D64" s="37"/>
      <c r="E64" s="37"/>
      <c r="F64" s="37"/>
      <c r="G64" s="37"/>
      <c r="H64" s="37"/>
      <c r="I64" s="37"/>
      <c r="J64" s="37"/>
      <c r="K64" s="37"/>
      <c r="L64" s="37"/>
      <c r="M64" s="37"/>
      <c r="N64" s="37"/>
      <c r="O64" s="37"/>
      <c r="P64" s="37"/>
      <c r="Q64" s="37"/>
      <c r="R64" s="37"/>
      <c r="S64" s="37"/>
      <c r="T64" s="74"/>
    </row>
    <row r="65" spans="1:20" ht="10.5" customHeight="1" x14ac:dyDescent="0.2">
      <c r="A65" s="37"/>
      <c r="B65" s="37"/>
      <c r="C65" s="37"/>
      <c r="D65" s="37"/>
      <c r="E65" s="37"/>
      <c r="F65" s="37"/>
      <c r="G65" s="37"/>
      <c r="H65" s="37"/>
      <c r="I65" s="37"/>
      <c r="J65" s="37"/>
      <c r="K65" s="37"/>
      <c r="L65" s="37"/>
      <c r="M65" s="37"/>
      <c r="N65" s="37"/>
      <c r="O65" s="37"/>
      <c r="P65" s="37"/>
      <c r="Q65" s="37"/>
      <c r="R65" s="37"/>
      <c r="S65" s="37"/>
      <c r="T65" s="74"/>
    </row>
    <row r="66" spans="1:20" ht="10.5" customHeight="1" x14ac:dyDescent="0.2">
      <c r="A66" s="37"/>
      <c r="B66" s="37"/>
      <c r="C66" s="37"/>
      <c r="D66" s="37"/>
      <c r="E66" s="37"/>
      <c r="F66" s="37"/>
      <c r="G66" s="37"/>
      <c r="H66" s="37"/>
      <c r="I66" s="37"/>
      <c r="J66" s="37"/>
      <c r="K66" s="37"/>
      <c r="L66" s="37"/>
      <c r="M66" s="37"/>
      <c r="N66" s="37"/>
      <c r="O66" s="37"/>
      <c r="P66" s="37"/>
      <c r="Q66" s="37"/>
      <c r="R66" s="37"/>
      <c r="S66" s="37"/>
      <c r="T66" s="74"/>
    </row>
    <row r="67" spans="1:20" ht="10.5" customHeight="1" x14ac:dyDescent="0.2">
      <c r="A67" s="37"/>
      <c r="B67" s="37"/>
      <c r="C67" s="37"/>
      <c r="D67" s="37"/>
      <c r="E67" s="37"/>
      <c r="F67" s="37"/>
      <c r="G67" s="37"/>
      <c r="H67" s="37"/>
      <c r="I67" s="37"/>
      <c r="J67" s="37"/>
      <c r="K67" s="37"/>
      <c r="L67" s="37"/>
      <c r="M67" s="37"/>
      <c r="N67" s="37"/>
      <c r="O67" s="37"/>
      <c r="P67" s="37"/>
      <c r="Q67" s="37"/>
      <c r="R67" s="37"/>
      <c r="S67" s="37"/>
      <c r="T67" s="74"/>
    </row>
    <row r="68" spans="1:20" ht="10.5" customHeight="1" x14ac:dyDescent="0.2">
      <c r="A68" s="37"/>
      <c r="B68" s="37"/>
      <c r="C68" s="37"/>
      <c r="D68" s="37"/>
      <c r="E68" s="37"/>
      <c r="F68" s="37"/>
      <c r="G68" s="37"/>
      <c r="H68" s="37"/>
      <c r="I68" s="37"/>
      <c r="J68" s="37"/>
      <c r="K68" s="37"/>
      <c r="L68" s="37"/>
      <c r="M68" s="37"/>
      <c r="N68" s="37"/>
      <c r="O68" s="37"/>
      <c r="P68" s="37"/>
      <c r="Q68" s="37"/>
      <c r="R68" s="37"/>
      <c r="S68" s="37"/>
      <c r="T68" s="74"/>
    </row>
    <row r="69" spans="1:20" ht="10.5" customHeight="1" x14ac:dyDescent="0.2">
      <c r="A69" s="37"/>
      <c r="B69" s="37"/>
      <c r="C69" s="37"/>
      <c r="D69" s="37"/>
      <c r="E69" s="37"/>
      <c r="F69" s="37"/>
      <c r="G69" s="37"/>
      <c r="H69" s="37"/>
      <c r="I69" s="37"/>
      <c r="J69" s="37"/>
      <c r="K69" s="37"/>
      <c r="L69" s="37"/>
      <c r="M69" s="37"/>
      <c r="N69" s="37"/>
      <c r="O69" s="37"/>
      <c r="P69" s="37"/>
      <c r="Q69" s="37"/>
      <c r="R69" s="37"/>
      <c r="S69" s="37"/>
      <c r="T69" s="74"/>
    </row>
    <row r="70" spans="1:20" ht="10.5" customHeight="1" x14ac:dyDescent="0.2">
      <c r="A70" s="37"/>
      <c r="B70" s="37"/>
      <c r="C70" s="37"/>
      <c r="D70" s="37"/>
      <c r="E70" s="37"/>
      <c r="F70" s="37"/>
      <c r="G70" s="37"/>
      <c r="H70" s="37"/>
      <c r="I70" s="37"/>
      <c r="J70" s="37"/>
      <c r="K70" s="37"/>
      <c r="L70" s="37"/>
      <c r="M70" s="37"/>
      <c r="N70" s="37"/>
      <c r="O70" s="37"/>
      <c r="P70" s="37"/>
      <c r="Q70" s="37"/>
      <c r="R70" s="37"/>
      <c r="S70" s="37"/>
      <c r="T70" s="74"/>
    </row>
    <row r="71" spans="1:20" ht="18" customHeight="1" x14ac:dyDescent="0.2">
      <c r="A71" s="37"/>
      <c r="B71" s="37"/>
      <c r="C71" s="37"/>
      <c r="D71" s="37"/>
      <c r="E71" s="37"/>
      <c r="F71" s="37"/>
      <c r="G71" s="37"/>
      <c r="H71" s="37"/>
      <c r="I71" s="37"/>
      <c r="J71" s="37"/>
      <c r="K71" s="37"/>
      <c r="L71" s="37"/>
      <c r="M71" s="37"/>
      <c r="N71" s="527" t="s">
        <v>21</v>
      </c>
      <c r="O71" s="527"/>
      <c r="P71" s="37"/>
      <c r="Q71" s="37"/>
      <c r="R71" s="37"/>
      <c r="S71" s="37"/>
      <c r="T71" s="74"/>
    </row>
    <row r="72" spans="1:20" ht="13.5" customHeight="1" x14ac:dyDescent="0.2">
      <c r="A72" s="37"/>
      <c r="B72" s="37"/>
      <c r="C72" s="37"/>
      <c r="D72" s="37"/>
      <c r="E72" s="37"/>
      <c r="F72" s="37"/>
      <c r="G72" s="37"/>
      <c r="H72" s="37"/>
      <c r="I72" s="37"/>
      <c r="J72" s="37"/>
      <c r="K72" s="37"/>
      <c r="L72" s="37"/>
      <c r="M72" s="37"/>
      <c r="N72" s="37"/>
      <c r="O72" s="37"/>
      <c r="P72" s="37"/>
      <c r="Q72" s="37"/>
      <c r="R72" s="37"/>
      <c r="S72" s="37"/>
      <c r="T72" s="74"/>
    </row>
    <row r="73" spans="1:20" ht="10.5" customHeight="1" x14ac:dyDescent="0.2">
      <c r="A73" s="37"/>
      <c r="B73" s="37"/>
      <c r="C73" s="37"/>
      <c r="D73" s="37"/>
      <c r="E73" s="37"/>
      <c r="F73" s="37"/>
      <c r="G73" s="37"/>
      <c r="H73" s="37"/>
      <c r="I73" s="37"/>
      <c r="J73" s="37"/>
      <c r="K73" s="37"/>
      <c r="L73" s="37"/>
      <c r="M73" s="37"/>
      <c r="N73" s="37"/>
      <c r="O73" s="37"/>
      <c r="P73" s="37"/>
      <c r="Q73" s="37"/>
      <c r="R73" s="37"/>
      <c r="S73" s="37"/>
      <c r="T73" s="74"/>
    </row>
    <row r="74" spans="1:20" ht="16.5" customHeight="1" x14ac:dyDescent="0.2">
      <c r="A74" s="37"/>
      <c r="B74" s="37"/>
      <c r="C74" s="37"/>
      <c r="D74" s="37"/>
      <c r="E74" s="37"/>
      <c r="F74" s="37"/>
      <c r="G74" s="37"/>
      <c r="H74" s="37"/>
      <c r="I74" s="37"/>
      <c r="J74" s="37"/>
      <c r="K74" s="37"/>
      <c r="L74" s="37"/>
      <c r="M74" s="77" t="str">
        <f>'NASLOVNICA TROŠKOVNIK'!L41</f>
        <v>Dražen LEKO, dipl.ing.građ. G 3026</v>
      </c>
      <c r="N74" s="37"/>
      <c r="O74" s="37"/>
      <c r="P74" s="37"/>
      <c r="Q74" s="37"/>
      <c r="R74" s="37"/>
      <c r="S74" s="37"/>
      <c r="T74" s="74"/>
    </row>
    <row r="75" spans="1:20" ht="10.5" customHeight="1" x14ac:dyDescent="0.2">
      <c r="A75" s="37"/>
      <c r="B75" s="37"/>
      <c r="C75" s="37"/>
      <c r="D75" s="37"/>
      <c r="E75" s="37"/>
      <c r="F75" s="37"/>
      <c r="G75" s="37"/>
      <c r="H75" s="37"/>
      <c r="I75" s="37"/>
      <c r="J75" s="37"/>
      <c r="K75" s="37"/>
      <c r="L75" s="37"/>
      <c r="M75" s="37"/>
      <c r="N75" s="37"/>
      <c r="O75" s="37"/>
      <c r="P75" s="37"/>
      <c r="Q75" s="37"/>
      <c r="R75" s="37"/>
      <c r="S75" s="37"/>
      <c r="T75" s="74"/>
    </row>
    <row r="76" spans="1:20" ht="10.5" customHeight="1" x14ac:dyDescent="0.2">
      <c r="A76" s="37"/>
      <c r="B76" s="37"/>
      <c r="C76" s="37"/>
      <c r="D76" s="37"/>
      <c r="E76" s="37"/>
      <c r="F76" s="37"/>
      <c r="G76" s="37"/>
      <c r="H76" s="37"/>
      <c r="I76" s="37"/>
      <c r="J76" s="37"/>
      <c r="K76" s="37"/>
      <c r="L76" s="37"/>
      <c r="M76" s="37"/>
      <c r="N76" s="37"/>
      <c r="O76" s="37"/>
      <c r="P76" s="37"/>
      <c r="Q76" s="37"/>
      <c r="R76" s="37"/>
      <c r="S76" s="37"/>
      <c r="T76" s="74"/>
    </row>
    <row r="77" spans="1:20" ht="10.5" customHeight="1" x14ac:dyDescent="0.2">
      <c r="A77" s="37"/>
      <c r="B77" s="37"/>
      <c r="C77" s="37"/>
      <c r="D77" s="37"/>
      <c r="E77" s="37"/>
      <c r="F77" s="37"/>
      <c r="G77" s="37"/>
      <c r="H77" s="37"/>
      <c r="I77" s="37"/>
      <c r="J77" s="37"/>
      <c r="K77" s="37"/>
      <c r="L77" s="37"/>
      <c r="M77" s="37"/>
      <c r="N77" s="37"/>
      <c r="O77" s="37"/>
      <c r="P77" s="37"/>
      <c r="Q77" s="37"/>
      <c r="R77" s="37"/>
      <c r="S77" s="37"/>
      <c r="T77" s="74"/>
    </row>
    <row r="78" spans="1:20" ht="10.5" customHeight="1" x14ac:dyDescent="0.2">
      <c r="A78" s="37"/>
      <c r="B78" s="37"/>
      <c r="C78" s="37"/>
      <c r="D78" s="37"/>
      <c r="E78" s="37"/>
      <c r="F78" s="37"/>
      <c r="G78" s="37"/>
      <c r="H78" s="37"/>
      <c r="I78" s="37"/>
      <c r="J78" s="37"/>
      <c r="K78" s="37"/>
      <c r="L78" s="37"/>
      <c r="M78" s="37"/>
      <c r="N78" s="37"/>
      <c r="O78" s="37"/>
      <c r="P78" s="37"/>
      <c r="Q78" s="37"/>
      <c r="R78" s="37"/>
      <c r="S78" s="37"/>
      <c r="T78" s="74"/>
    </row>
  </sheetData>
  <mergeCells count="6">
    <mergeCell ref="N71:O71"/>
    <mergeCell ref="G1:P1"/>
    <mergeCell ref="Q1:S1"/>
    <mergeCell ref="G2:P2"/>
    <mergeCell ref="Q2:S2"/>
    <mergeCell ref="A37:S37"/>
  </mergeCells>
  <pageMargins left="0.62992125984251968" right="0.62992125984251968" top="0.74803149606299213" bottom="0.74803149606299213" header="0.31496062992125984" footer="0.31496062992125984"/>
  <pageSetup paperSize="9" firstPageNumber="6" orientation="portrait" r:id="rId1"/>
  <headerFooter alignWithMargins="0">
    <oddHeader xml:space="preserve">&amp;R&amp;5
&amp;8&amp;P
&amp;5
</oddHeader>
    <oddFooter>&amp;L_________________________________________________________________________________________________________
&amp;C&amp;"Arial,Uobičajeno"&amp;10
Projektiranje,  nadzor,  i  inženjering u graditeljstvu, OIB : 20293328923 , Slavonski Brod, Osječka br. 125</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W41"/>
  <sheetViews>
    <sheetView view="pageBreakPreview" topLeftCell="A19" zoomScale="115" zoomScaleNormal="100" zoomScaleSheetLayoutView="115" workbookViewId="0">
      <selection activeCell="L39" sqref="L39"/>
    </sheetView>
  </sheetViews>
  <sheetFormatPr defaultRowHeight="12.75" x14ac:dyDescent="0.2"/>
  <cols>
    <col min="1" max="1" width="3.6640625" style="84" customWidth="1"/>
    <col min="2" max="15" width="5.83203125" style="84" customWidth="1"/>
    <col min="16" max="16" width="2.83203125" style="84" customWidth="1"/>
    <col min="17" max="17" width="4" style="84" customWidth="1"/>
    <col min="18" max="20" width="5.83203125" style="84" customWidth="1"/>
    <col min="21" max="256" width="9.33203125" style="84"/>
    <col min="257" max="257" width="3.6640625" style="84" customWidth="1"/>
    <col min="258" max="271" width="5.83203125" style="84" customWidth="1"/>
    <col min="272" max="272" width="2.83203125" style="84" customWidth="1"/>
    <col min="273" max="273" width="4" style="84" customWidth="1"/>
    <col min="274" max="276" width="5.83203125" style="84" customWidth="1"/>
    <col min="277" max="512" width="9.33203125" style="84"/>
    <col min="513" max="513" width="3.6640625" style="84" customWidth="1"/>
    <col min="514" max="527" width="5.83203125" style="84" customWidth="1"/>
    <col min="528" max="528" width="2.83203125" style="84" customWidth="1"/>
    <col min="529" max="529" width="4" style="84" customWidth="1"/>
    <col min="530" max="532" width="5.83203125" style="84" customWidth="1"/>
    <col min="533" max="768" width="9.33203125" style="84"/>
    <col min="769" max="769" width="3.6640625" style="84" customWidth="1"/>
    <col min="770" max="783" width="5.83203125" style="84" customWidth="1"/>
    <col min="784" max="784" width="2.83203125" style="84" customWidth="1"/>
    <col min="785" max="785" width="4" style="84" customWidth="1"/>
    <col min="786" max="788" width="5.83203125" style="84" customWidth="1"/>
    <col min="789" max="1024" width="9.33203125" style="84"/>
    <col min="1025" max="1025" width="3.6640625" style="84" customWidth="1"/>
    <col min="1026" max="1039" width="5.83203125" style="84" customWidth="1"/>
    <col min="1040" max="1040" width="2.83203125" style="84" customWidth="1"/>
    <col min="1041" max="1041" width="4" style="84" customWidth="1"/>
    <col min="1042" max="1044" width="5.83203125" style="84" customWidth="1"/>
    <col min="1045" max="1280" width="9.33203125" style="84"/>
    <col min="1281" max="1281" width="3.6640625" style="84" customWidth="1"/>
    <col min="1282" max="1295" width="5.83203125" style="84" customWidth="1"/>
    <col min="1296" max="1296" width="2.83203125" style="84" customWidth="1"/>
    <col min="1297" max="1297" width="4" style="84" customWidth="1"/>
    <col min="1298" max="1300" width="5.83203125" style="84" customWidth="1"/>
    <col min="1301" max="1536" width="9.33203125" style="84"/>
    <col min="1537" max="1537" width="3.6640625" style="84" customWidth="1"/>
    <col min="1538" max="1551" width="5.83203125" style="84" customWidth="1"/>
    <col min="1552" max="1552" width="2.83203125" style="84" customWidth="1"/>
    <col min="1553" max="1553" width="4" style="84" customWidth="1"/>
    <col min="1554" max="1556" width="5.83203125" style="84" customWidth="1"/>
    <col min="1557" max="1792" width="9.33203125" style="84"/>
    <col min="1793" max="1793" width="3.6640625" style="84" customWidth="1"/>
    <col min="1794" max="1807" width="5.83203125" style="84" customWidth="1"/>
    <col min="1808" max="1808" width="2.83203125" style="84" customWidth="1"/>
    <col min="1809" max="1809" width="4" style="84" customWidth="1"/>
    <col min="1810" max="1812" width="5.83203125" style="84" customWidth="1"/>
    <col min="1813" max="2048" width="9.33203125" style="84"/>
    <col min="2049" max="2049" width="3.6640625" style="84" customWidth="1"/>
    <col min="2050" max="2063" width="5.83203125" style="84" customWidth="1"/>
    <col min="2064" max="2064" width="2.83203125" style="84" customWidth="1"/>
    <col min="2065" max="2065" width="4" style="84" customWidth="1"/>
    <col min="2066" max="2068" width="5.83203125" style="84" customWidth="1"/>
    <col min="2069" max="2304" width="9.33203125" style="84"/>
    <col min="2305" max="2305" width="3.6640625" style="84" customWidth="1"/>
    <col min="2306" max="2319" width="5.83203125" style="84" customWidth="1"/>
    <col min="2320" max="2320" width="2.83203125" style="84" customWidth="1"/>
    <col min="2321" max="2321" width="4" style="84" customWidth="1"/>
    <col min="2322" max="2324" width="5.83203125" style="84" customWidth="1"/>
    <col min="2325" max="2560" width="9.33203125" style="84"/>
    <col min="2561" max="2561" width="3.6640625" style="84" customWidth="1"/>
    <col min="2562" max="2575" width="5.83203125" style="84" customWidth="1"/>
    <col min="2576" max="2576" width="2.83203125" style="84" customWidth="1"/>
    <col min="2577" max="2577" width="4" style="84" customWidth="1"/>
    <col min="2578" max="2580" width="5.83203125" style="84" customWidth="1"/>
    <col min="2581" max="2816" width="9.33203125" style="84"/>
    <col min="2817" max="2817" width="3.6640625" style="84" customWidth="1"/>
    <col min="2818" max="2831" width="5.83203125" style="84" customWidth="1"/>
    <col min="2832" max="2832" width="2.83203125" style="84" customWidth="1"/>
    <col min="2833" max="2833" width="4" style="84" customWidth="1"/>
    <col min="2834" max="2836" width="5.83203125" style="84" customWidth="1"/>
    <col min="2837" max="3072" width="9.33203125" style="84"/>
    <col min="3073" max="3073" width="3.6640625" style="84" customWidth="1"/>
    <col min="3074" max="3087" width="5.83203125" style="84" customWidth="1"/>
    <col min="3088" max="3088" width="2.83203125" style="84" customWidth="1"/>
    <col min="3089" max="3089" width="4" style="84" customWidth="1"/>
    <col min="3090" max="3092" width="5.83203125" style="84" customWidth="1"/>
    <col min="3093" max="3328" width="9.33203125" style="84"/>
    <col min="3329" max="3329" width="3.6640625" style="84" customWidth="1"/>
    <col min="3330" max="3343" width="5.83203125" style="84" customWidth="1"/>
    <col min="3344" max="3344" width="2.83203125" style="84" customWidth="1"/>
    <col min="3345" max="3345" width="4" style="84" customWidth="1"/>
    <col min="3346" max="3348" width="5.83203125" style="84" customWidth="1"/>
    <col min="3349" max="3584" width="9.33203125" style="84"/>
    <col min="3585" max="3585" width="3.6640625" style="84" customWidth="1"/>
    <col min="3586" max="3599" width="5.83203125" style="84" customWidth="1"/>
    <col min="3600" max="3600" width="2.83203125" style="84" customWidth="1"/>
    <col min="3601" max="3601" width="4" style="84" customWidth="1"/>
    <col min="3602" max="3604" width="5.83203125" style="84" customWidth="1"/>
    <col min="3605" max="3840" width="9.33203125" style="84"/>
    <col min="3841" max="3841" width="3.6640625" style="84" customWidth="1"/>
    <col min="3842" max="3855" width="5.83203125" style="84" customWidth="1"/>
    <col min="3856" max="3856" width="2.83203125" style="84" customWidth="1"/>
    <col min="3857" max="3857" width="4" style="84" customWidth="1"/>
    <col min="3858" max="3860" width="5.83203125" style="84" customWidth="1"/>
    <col min="3861" max="4096" width="9.33203125" style="84"/>
    <col min="4097" max="4097" width="3.6640625" style="84" customWidth="1"/>
    <col min="4098" max="4111" width="5.83203125" style="84" customWidth="1"/>
    <col min="4112" max="4112" width="2.83203125" style="84" customWidth="1"/>
    <col min="4113" max="4113" width="4" style="84" customWidth="1"/>
    <col min="4114" max="4116" width="5.83203125" style="84" customWidth="1"/>
    <col min="4117" max="4352" width="9.33203125" style="84"/>
    <col min="4353" max="4353" width="3.6640625" style="84" customWidth="1"/>
    <col min="4354" max="4367" width="5.83203125" style="84" customWidth="1"/>
    <col min="4368" max="4368" width="2.83203125" style="84" customWidth="1"/>
    <col min="4369" max="4369" width="4" style="84" customWidth="1"/>
    <col min="4370" max="4372" width="5.83203125" style="84" customWidth="1"/>
    <col min="4373" max="4608" width="9.33203125" style="84"/>
    <col min="4609" max="4609" width="3.6640625" style="84" customWidth="1"/>
    <col min="4610" max="4623" width="5.83203125" style="84" customWidth="1"/>
    <col min="4624" max="4624" width="2.83203125" style="84" customWidth="1"/>
    <col min="4625" max="4625" width="4" style="84" customWidth="1"/>
    <col min="4626" max="4628" width="5.83203125" style="84" customWidth="1"/>
    <col min="4629" max="4864" width="9.33203125" style="84"/>
    <col min="4865" max="4865" width="3.6640625" style="84" customWidth="1"/>
    <col min="4866" max="4879" width="5.83203125" style="84" customWidth="1"/>
    <col min="4880" max="4880" width="2.83203125" style="84" customWidth="1"/>
    <col min="4881" max="4881" width="4" style="84" customWidth="1"/>
    <col min="4882" max="4884" width="5.83203125" style="84" customWidth="1"/>
    <col min="4885" max="5120" width="9.33203125" style="84"/>
    <col min="5121" max="5121" width="3.6640625" style="84" customWidth="1"/>
    <col min="5122" max="5135" width="5.83203125" style="84" customWidth="1"/>
    <col min="5136" max="5136" width="2.83203125" style="84" customWidth="1"/>
    <col min="5137" max="5137" width="4" style="84" customWidth="1"/>
    <col min="5138" max="5140" width="5.83203125" style="84" customWidth="1"/>
    <col min="5141" max="5376" width="9.33203125" style="84"/>
    <col min="5377" max="5377" width="3.6640625" style="84" customWidth="1"/>
    <col min="5378" max="5391" width="5.83203125" style="84" customWidth="1"/>
    <col min="5392" max="5392" width="2.83203125" style="84" customWidth="1"/>
    <col min="5393" max="5393" width="4" style="84" customWidth="1"/>
    <col min="5394" max="5396" width="5.83203125" style="84" customWidth="1"/>
    <col min="5397" max="5632" width="9.33203125" style="84"/>
    <col min="5633" max="5633" width="3.6640625" style="84" customWidth="1"/>
    <col min="5634" max="5647" width="5.83203125" style="84" customWidth="1"/>
    <col min="5648" max="5648" width="2.83203125" style="84" customWidth="1"/>
    <col min="5649" max="5649" width="4" style="84" customWidth="1"/>
    <col min="5650" max="5652" width="5.83203125" style="84" customWidth="1"/>
    <col min="5653" max="5888" width="9.33203125" style="84"/>
    <col min="5889" max="5889" width="3.6640625" style="84" customWidth="1"/>
    <col min="5890" max="5903" width="5.83203125" style="84" customWidth="1"/>
    <col min="5904" max="5904" width="2.83203125" style="84" customWidth="1"/>
    <col min="5905" max="5905" width="4" style="84" customWidth="1"/>
    <col min="5906" max="5908" width="5.83203125" style="84" customWidth="1"/>
    <col min="5909" max="6144" width="9.33203125" style="84"/>
    <col min="6145" max="6145" width="3.6640625" style="84" customWidth="1"/>
    <col min="6146" max="6159" width="5.83203125" style="84" customWidth="1"/>
    <col min="6160" max="6160" width="2.83203125" style="84" customWidth="1"/>
    <col min="6161" max="6161" width="4" style="84" customWidth="1"/>
    <col min="6162" max="6164" width="5.83203125" style="84" customWidth="1"/>
    <col min="6165" max="6400" width="9.33203125" style="84"/>
    <col min="6401" max="6401" width="3.6640625" style="84" customWidth="1"/>
    <col min="6402" max="6415" width="5.83203125" style="84" customWidth="1"/>
    <col min="6416" max="6416" width="2.83203125" style="84" customWidth="1"/>
    <col min="6417" max="6417" width="4" style="84" customWidth="1"/>
    <col min="6418" max="6420" width="5.83203125" style="84" customWidth="1"/>
    <col min="6421" max="6656" width="9.33203125" style="84"/>
    <col min="6657" max="6657" width="3.6640625" style="84" customWidth="1"/>
    <col min="6658" max="6671" width="5.83203125" style="84" customWidth="1"/>
    <col min="6672" max="6672" width="2.83203125" style="84" customWidth="1"/>
    <col min="6673" max="6673" width="4" style="84" customWidth="1"/>
    <col min="6674" max="6676" width="5.83203125" style="84" customWidth="1"/>
    <col min="6677" max="6912" width="9.33203125" style="84"/>
    <col min="6913" max="6913" width="3.6640625" style="84" customWidth="1"/>
    <col min="6914" max="6927" width="5.83203125" style="84" customWidth="1"/>
    <col min="6928" max="6928" width="2.83203125" style="84" customWidth="1"/>
    <col min="6929" max="6929" width="4" style="84" customWidth="1"/>
    <col min="6930" max="6932" width="5.83203125" style="84" customWidth="1"/>
    <col min="6933" max="7168" width="9.33203125" style="84"/>
    <col min="7169" max="7169" width="3.6640625" style="84" customWidth="1"/>
    <col min="7170" max="7183" width="5.83203125" style="84" customWidth="1"/>
    <col min="7184" max="7184" width="2.83203125" style="84" customWidth="1"/>
    <col min="7185" max="7185" width="4" style="84" customWidth="1"/>
    <col min="7186" max="7188" width="5.83203125" style="84" customWidth="1"/>
    <col min="7189" max="7424" width="9.33203125" style="84"/>
    <col min="7425" max="7425" width="3.6640625" style="84" customWidth="1"/>
    <col min="7426" max="7439" width="5.83203125" style="84" customWidth="1"/>
    <col min="7440" max="7440" width="2.83203125" style="84" customWidth="1"/>
    <col min="7441" max="7441" width="4" style="84" customWidth="1"/>
    <col min="7442" max="7444" width="5.83203125" style="84" customWidth="1"/>
    <col min="7445" max="7680" width="9.33203125" style="84"/>
    <col min="7681" max="7681" width="3.6640625" style="84" customWidth="1"/>
    <col min="7682" max="7695" width="5.83203125" style="84" customWidth="1"/>
    <col min="7696" max="7696" width="2.83203125" style="84" customWidth="1"/>
    <col min="7697" max="7697" width="4" style="84" customWidth="1"/>
    <col min="7698" max="7700" width="5.83203125" style="84" customWidth="1"/>
    <col min="7701" max="7936" width="9.33203125" style="84"/>
    <col min="7937" max="7937" width="3.6640625" style="84" customWidth="1"/>
    <col min="7938" max="7951" width="5.83203125" style="84" customWidth="1"/>
    <col min="7952" max="7952" width="2.83203125" style="84" customWidth="1"/>
    <col min="7953" max="7953" width="4" style="84" customWidth="1"/>
    <col min="7954" max="7956" width="5.83203125" style="84" customWidth="1"/>
    <col min="7957" max="8192" width="9.33203125" style="84"/>
    <col min="8193" max="8193" width="3.6640625" style="84" customWidth="1"/>
    <col min="8194" max="8207" width="5.83203125" style="84" customWidth="1"/>
    <col min="8208" max="8208" width="2.83203125" style="84" customWidth="1"/>
    <col min="8209" max="8209" width="4" style="84" customWidth="1"/>
    <col min="8210" max="8212" width="5.83203125" style="84" customWidth="1"/>
    <col min="8213" max="8448" width="9.33203125" style="84"/>
    <col min="8449" max="8449" width="3.6640625" style="84" customWidth="1"/>
    <col min="8450" max="8463" width="5.83203125" style="84" customWidth="1"/>
    <col min="8464" max="8464" width="2.83203125" style="84" customWidth="1"/>
    <col min="8465" max="8465" width="4" style="84" customWidth="1"/>
    <col min="8466" max="8468" width="5.83203125" style="84" customWidth="1"/>
    <col min="8469" max="8704" width="9.33203125" style="84"/>
    <col min="8705" max="8705" width="3.6640625" style="84" customWidth="1"/>
    <col min="8706" max="8719" width="5.83203125" style="84" customWidth="1"/>
    <col min="8720" max="8720" width="2.83203125" style="84" customWidth="1"/>
    <col min="8721" max="8721" width="4" style="84" customWidth="1"/>
    <col min="8722" max="8724" width="5.83203125" style="84" customWidth="1"/>
    <col min="8725" max="8960" width="9.33203125" style="84"/>
    <col min="8961" max="8961" width="3.6640625" style="84" customWidth="1"/>
    <col min="8962" max="8975" width="5.83203125" style="84" customWidth="1"/>
    <col min="8976" max="8976" width="2.83203125" style="84" customWidth="1"/>
    <col min="8977" max="8977" width="4" style="84" customWidth="1"/>
    <col min="8978" max="8980" width="5.83203125" style="84" customWidth="1"/>
    <col min="8981" max="9216" width="9.33203125" style="84"/>
    <col min="9217" max="9217" width="3.6640625" style="84" customWidth="1"/>
    <col min="9218" max="9231" width="5.83203125" style="84" customWidth="1"/>
    <col min="9232" max="9232" width="2.83203125" style="84" customWidth="1"/>
    <col min="9233" max="9233" width="4" style="84" customWidth="1"/>
    <col min="9234" max="9236" width="5.83203125" style="84" customWidth="1"/>
    <col min="9237" max="9472" width="9.33203125" style="84"/>
    <col min="9473" max="9473" width="3.6640625" style="84" customWidth="1"/>
    <col min="9474" max="9487" width="5.83203125" style="84" customWidth="1"/>
    <col min="9488" max="9488" width="2.83203125" style="84" customWidth="1"/>
    <col min="9489" max="9489" width="4" style="84" customWidth="1"/>
    <col min="9490" max="9492" width="5.83203125" style="84" customWidth="1"/>
    <col min="9493" max="9728" width="9.33203125" style="84"/>
    <col min="9729" max="9729" width="3.6640625" style="84" customWidth="1"/>
    <col min="9730" max="9743" width="5.83203125" style="84" customWidth="1"/>
    <col min="9744" max="9744" width="2.83203125" style="84" customWidth="1"/>
    <col min="9745" max="9745" width="4" style="84" customWidth="1"/>
    <col min="9746" max="9748" width="5.83203125" style="84" customWidth="1"/>
    <col min="9749" max="9984" width="9.33203125" style="84"/>
    <col min="9985" max="9985" width="3.6640625" style="84" customWidth="1"/>
    <col min="9986" max="9999" width="5.83203125" style="84" customWidth="1"/>
    <col min="10000" max="10000" width="2.83203125" style="84" customWidth="1"/>
    <col min="10001" max="10001" width="4" style="84" customWidth="1"/>
    <col min="10002" max="10004" width="5.83203125" style="84" customWidth="1"/>
    <col min="10005" max="10240" width="9.33203125" style="84"/>
    <col min="10241" max="10241" width="3.6640625" style="84" customWidth="1"/>
    <col min="10242" max="10255" width="5.83203125" style="84" customWidth="1"/>
    <col min="10256" max="10256" width="2.83203125" style="84" customWidth="1"/>
    <col min="10257" max="10257" width="4" style="84" customWidth="1"/>
    <col min="10258" max="10260" width="5.83203125" style="84" customWidth="1"/>
    <col min="10261" max="10496" width="9.33203125" style="84"/>
    <col min="10497" max="10497" width="3.6640625" style="84" customWidth="1"/>
    <col min="10498" max="10511" width="5.83203125" style="84" customWidth="1"/>
    <col min="10512" max="10512" width="2.83203125" style="84" customWidth="1"/>
    <col min="10513" max="10513" width="4" style="84" customWidth="1"/>
    <col min="10514" max="10516" width="5.83203125" style="84" customWidth="1"/>
    <col min="10517" max="10752" width="9.33203125" style="84"/>
    <col min="10753" max="10753" width="3.6640625" style="84" customWidth="1"/>
    <col min="10754" max="10767" width="5.83203125" style="84" customWidth="1"/>
    <col min="10768" max="10768" width="2.83203125" style="84" customWidth="1"/>
    <col min="10769" max="10769" width="4" style="84" customWidth="1"/>
    <col min="10770" max="10772" width="5.83203125" style="84" customWidth="1"/>
    <col min="10773" max="11008" width="9.33203125" style="84"/>
    <col min="11009" max="11009" width="3.6640625" style="84" customWidth="1"/>
    <col min="11010" max="11023" width="5.83203125" style="84" customWidth="1"/>
    <col min="11024" max="11024" width="2.83203125" style="84" customWidth="1"/>
    <col min="11025" max="11025" width="4" style="84" customWidth="1"/>
    <col min="11026" max="11028" width="5.83203125" style="84" customWidth="1"/>
    <col min="11029" max="11264" width="9.33203125" style="84"/>
    <col min="11265" max="11265" width="3.6640625" style="84" customWidth="1"/>
    <col min="11266" max="11279" width="5.83203125" style="84" customWidth="1"/>
    <col min="11280" max="11280" width="2.83203125" style="84" customWidth="1"/>
    <col min="11281" max="11281" width="4" style="84" customWidth="1"/>
    <col min="11282" max="11284" width="5.83203125" style="84" customWidth="1"/>
    <col min="11285" max="11520" width="9.33203125" style="84"/>
    <col min="11521" max="11521" width="3.6640625" style="84" customWidth="1"/>
    <col min="11522" max="11535" width="5.83203125" style="84" customWidth="1"/>
    <col min="11536" max="11536" width="2.83203125" style="84" customWidth="1"/>
    <col min="11537" max="11537" width="4" style="84" customWidth="1"/>
    <col min="11538" max="11540" width="5.83203125" style="84" customWidth="1"/>
    <col min="11541" max="11776" width="9.33203125" style="84"/>
    <col min="11777" max="11777" width="3.6640625" style="84" customWidth="1"/>
    <col min="11778" max="11791" width="5.83203125" style="84" customWidth="1"/>
    <col min="11792" max="11792" width="2.83203125" style="84" customWidth="1"/>
    <col min="11793" max="11793" width="4" style="84" customWidth="1"/>
    <col min="11794" max="11796" width="5.83203125" style="84" customWidth="1"/>
    <col min="11797" max="12032" width="9.33203125" style="84"/>
    <col min="12033" max="12033" width="3.6640625" style="84" customWidth="1"/>
    <col min="12034" max="12047" width="5.83203125" style="84" customWidth="1"/>
    <col min="12048" max="12048" width="2.83203125" style="84" customWidth="1"/>
    <col min="12049" max="12049" width="4" style="84" customWidth="1"/>
    <col min="12050" max="12052" width="5.83203125" style="84" customWidth="1"/>
    <col min="12053" max="12288" width="9.33203125" style="84"/>
    <col min="12289" max="12289" width="3.6640625" style="84" customWidth="1"/>
    <col min="12290" max="12303" width="5.83203125" style="84" customWidth="1"/>
    <col min="12304" max="12304" width="2.83203125" style="84" customWidth="1"/>
    <col min="12305" max="12305" width="4" style="84" customWidth="1"/>
    <col min="12306" max="12308" width="5.83203125" style="84" customWidth="1"/>
    <col min="12309" max="12544" width="9.33203125" style="84"/>
    <col min="12545" max="12545" width="3.6640625" style="84" customWidth="1"/>
    <col min="12546" max="12559" width="5.83203125" style="84" customWidth="1"/>
    <col min="12560" max="12560" width="2.83203125" style="84" customWidth="1"/>
    <col min="12561" max="12561" width="4" style="84" customWidth="1"/>
    <col min="12562" max="12564" width="5.83203125" style="84" customWidth="1"/>
    <col min="12565" max="12800" width="9.33203125" style="84"/>
    <col min="12801" max="12801" width="3.6640625" style="84" customWidth="1"/>
    <col min="12802" max="12815" width="5.83203125" style="84" customWidth="1"/>
    <col min="12816" max="12816" width="2.83203125" style="84" customWidth="1"/>
    <col min="12817" max="12817" width="4" style="84" customWidth="1"/>
    <col min="12818" max="12820" width="5.83203125" style="84" customWidth="1"/>
    <col min="12821" max="13056" width="9.33203125" style="84"/>
    <col min="13057" max="13057" width="3.6640625" style="84" customWidth="1"/>
    <col min="13058" max="13071" width="5.83203125" style="84" customWidth="1"/>
    <col min="13072" max="13072" width="2.83203125" style="84" customWidth="1"/>
    <col min="13073" max="13073" width="4" style="84" customWidth="1"/>
    <col min="13074" max="13076" width="5.83203125" style="84" customWidth="1"/>
    <col min="13077" max="13312" width="9.33203125" style="84"/>
    <col min="13313" max="13313" width="3.6640625" style="84" customWidth="1"/>
    <col min="13314" max="13327" width="5.83203125" style="84" customWidth="1"/>
    <col min="13328" max="13328" width="2.83203125" style="84" customWidth="1"/>
    <col min="13329" max="13329" width="4" style="84" customWidth="1"/>
    <col min="13330" max="13332" width="5.83203125" style="84" customWidth="1"/>
    <col min="13333" max="13568" width="9.33203125" style="84"/>
    <col min="13569" max="13569" width="3.6640625" style="84" customWidth="1"/>
    <col min="13570" max="13583" width="5.83203125" style="84" customWidth="1"/>
    <col min="13584" max="13584" width="2.83203125" style="84" customWidth="1"/>
    <col min="13585" max="13585" width="4" style="84" customWidth="1"/>
    <col min="13586" max="13588" width="5.83203125" style="84" customWidth="1"/>
    <col min="13589" max="13824" width="9.33203125" style="84"/>
    <col min="13825" max="13825" width="3.6640625" style="84" customWidth="1"/>
    <col min="13826" max="13839" width="5.83203125" style="84" customWidth="1"/>
    <col min="13840" max="13840" width="2.83203125" style="84" customWidth="1"/>
    <col min="13841" max="13841" width="4" style="84" customWidth="1"/>
    <col min="13842" max="13844" width="5.83203125" style="84" customWidth="1"/>
    <col min="13845" max="14080" width="9.33203125" style="84"/>
    <col min="14081" max="14081" width="3.6640625" style="84" customWidth="1"/>
    <col min="14082" max="14095" width="5.83203125" style="84" customWidth="1"/>
    <col min="14096" max="14096" width="2.83203125" style="84" customWidth="1"/>
    <col min="14097" max="14097" width="4" style="84" customWidth="1"/>
    <col min="14098" max="14100" width="5.83203125" style="84" customWidth="1"/>
    <col min="14101" max="14336" width="9.33203125" style="84"/>
    <col min="14337" max="14337" width="3.6640625" style="84" customWidth="1"/>
    <col min="14338" max="14351" width="5.83203125" style="84" customWidth="1"/>
    <col min="14352" max="14352" width="2.83203125" style="84" customWidth="1"/>
    <col min="14353" max="14353" width="4" style="84" customWidth="1"/>
    <col min="14354" max="14356" width="5.83203125" style="84" customWidth="1"/>
    <col min="14357" max="14592" width="9.33203125" style="84"/>
    <col min="14593" max="14593" width="3.6640625" style="84" customWidth="1"/>
    <col min="14594" max="14607" width="5.83203125" style="84" customWidth="1"/>
    <col min="14608" max="14608" width="2.83203125" style="84" customWidth="1"/>
    <col min="14609" max="14609" width="4" style="84" customWidth="1"/>
    <col min="14610" max="14612" width="5.83203125" style="84" customWidth="1"/>
    <col min="14613" max="14848" width="9.33203125" style="84"/>
    <col min="14849" max="14849" width="3.6640625" style="84" customWidth="1"/>
    <col min="14850" max="14863" width="5.83203125" style="84" customWidth="1"/>
    <col min="14864" max="14864" width="2.83203125" style="84" customWidth="1"/>
    <col min="14865" max="14865" width="4" style="84" customWidth="1"/>
    <col min="14866" max="14868" width="5.83203125" style="84" customWidth="1"/>
    <col min="14869" max="15104" width="9.33203125" style="84"/>
    <col min="15105" max="15105" width="3.6640625" style="84" customWidth="1"/>
    <col min="15106" max="15119" width="5.83203125" style="84" customWidth="1"/>
    <col min="15120" max="15120" width="2.83203125" style="84" customWidth="1"/>
    <col min="15121" max="15121" width="4" style="84" customWidth="1"/>
    <col min="15122" max="15124" width="5.83203125" style="84" customWidth="1"/>
    <col min="15125" max="15360" width="9.33203125" style="84"/>
    <col min="15361" max="15361" width="3.6640625" style="84" customWidth="1"/>
    <col min="15362" max="15375" width="5.83203125" style="84" customWidth="1"/>
    <col min="15376" max="15376" width="2.83203125" style="84" customWidth="1"/>
    <col min="15377" max="15377" width="4" style="84" customWidth="1"/>
    <col min="15378" max="15380" width="5.83203125" style="84" customWidth="1"/>
    <col min="15381" max="15616" width="9.33203125" style="84"/>
    <col min="15617" max="15617" width="3.6640625" style="84" customWidth="1"/>
    <col min="15618" max="15631" width="5.83203125" style="84" customWidth="1"/>
    <col min="15632" max="15632" width="2.83203125" style="84" customWidth="1"/>
    <col min="15633" max="15633" width="4" style="84" customWidth="1"/>
    <col min="15634" max="15636" width="5.83203125" style="84" customWidth="1"/>
    <col min="15637" max="15872" width="9.33203125" style="84"/>
    <col min="15873" max="15873" width="3.6640625" style="84" customWidth="1"/>
    <col min="15874" max="15887" width="5.83203125" style="84" customWidth="1"/>
    <col min="15888" max="15888" width="2.83203125" style="84" customWidth="1"/>
    <col min="15889" max="15889" width="4" style="84" customWidth="1"/>
    <col min="15890" max="15892" width="5.83203125" style="84" customWidth="1"/>
    <col min="15893" max="16128" width="9.33203125" style="84"/>
    <col min="16129" max="16129" width="3.6640625" style="84" customWidth="1"/>
    <col min="16130" max="16143" width="5.83203125" style="84" customWidth="1"/>
    <col min="16144" max="16144" width="2.83203125" style="84" customWidth="1"/>
    <col min="16145" max="16145" width="4" style="84" customWidth="1"/>
    <col min="16146" max="16148" width="5.83203125" style="84" customWidth="1"/>
    <col min="16149" max="16384" width="9.33203125" style="84"/>
  </cols>
  <sheetData>
    <row r="1" spans="1:23" s="63" customFormat="1" ht="12.2" customHeight="1" x14ac:dyDescent="0.25">
      <c r="A1" s="57"/>
      <c r="B1" s="58"/>
      <c r="C1" s="58"/>
      <c r="D1" s="58"/>
      <c r="E1" s="58"/>
      <c r="F1" s="59" t="s">
        <v>14</v>
      </c>
      <c r="G1" s="539" t="str">
        <f>""&amp;[8]PODACI!D3&amp;", "&amp;[8]PODACI!D4&amp;", "&amp;[8]PODACI!D5</f>
        <v>SUVLASNICI VIŠESTAMBENE ZGRADE, Ante Starčevića 8, 23000 Zadar</v>
      </c>
      <c r="H1" s="539"/>
      <c r="I1" s="539"/>
      <c r="J1" s="539"/>
      <c r="K1" s="539"/>
      <c r="L1" s="539"/>
      <c r="M1" s="539"/>
      <c r="N1" s="539"/>
      <c r="O1" s="539"/>
      <c r="P1" s="539"/>
      <c r="Q1" s="532" t="str">
        <f>'TROŠKOVNIK-NASLOVNA'!Q1</f>
        <v>69-24</v>
      </c>
      <c r="R1" s="530"/>
      <c r="S1" s="530"/>
    </row>
    <row r="2" spans="1:23" s="63" customFormat="1" ht="12.2" customHeight="1" x14ac:dyDescent="0.25">
      <c r="A2" s="58"/>
      <c r="B2" s="58"/>
      <c r="C2" s="58"/>
      <c r="D2" s="58"/>
      <c r="E2" s="58"/>
      <c r="F2" s="59" t="s">
        <v>15</v>
      </c>
      <c r="G2" s="531" t="str">
        <f>[8]PODACI!D13</f>
        <v>VIŠESTAMBENA ZGRADA (Po+P+14)</v>
      </c>
      <c r="H2" s="531"/>
      <c r="I2" s="531"/>
      <c r="J2" s="531"/>
      <c r="K2" s="531"/>
      <c r="L2" s="531"/>
      <c r="M2" s="531"/>
      <c r="N2" s="531"/>
      <c r="O2" s="531"/>
      <c r="P2" s="531"/>
      <c r="Q2" s="530" t="str">
        <f>'TROŠKOVNIK-NASLOVNA'!Q2</f>
        <v>69-24-4</v>
      </c>
      <c r="R2" s="530"/>
      <c r="S2" s="530"/>
    </row>
    <row r="3" spans="1:23" s="63" customFormat="1" ht="12.2" customHeight="1" x14ac:dyDescent="0.2">
      <c r="A3" s="61"/>
      <c r="B3" s="62"/>
      <c r="C3" s="62"/>
      <c r="D3" s="62"/>
      <c r="E3" s="62"/>
      <c r="F3" s="62"/>
      <c r="I3" s="64" t="str">
        <f>[8]PODACI!D16</f>
        <v>k.č.br. 5710/1; k.o. Zadar</v>
      </c>
      <c r="Q3" s="65"/>
      <c r="R3" s="66"/>
      <c r="S3" s="67"/>
    </row>
    <row r="4" spans="1:23" s="63" customFormat="1" ht="12.2" customHeight="1" x14ac:dyDescent="0.2">
      <c r="A4" s="68"/>
      <c r="B4" s="69"/>
      <c r="C4" s="69"/>
      <c r="D4" s="69"/>
      <c r="E4" s="69"/>
      <c r="F4" s="69"/>
      <c r="I4" s="72" t="str">
        <f>'TROŠKOVNIK-NASLOVNA'!I4</f>
        <v>TROŠKOVNIK</v>
      </c>
      <c r="R4" s="70" t="s">
        <v>16</v>
      </c>
      <c r="S4" s="71"/>
      <c r="U4" s="78"/>
    </row>
    <row r="5" spans="1:23" s="63" customFormat="1" ht="12.2" customHeight="1" x14ac:dyDescent="0.2">
      <c r="I5" s="63" t="str">
        <f>[8]PODACI!D40</f>
        <v>Slavonski Brod, travanj 2024.</v>
      </c>
    </row>
    <row r="6" spans="1:23" ht="28.5" customHeight="1" x14ac:dyDescent="0.25">
      <c r="A6" s="79" t="s">
        <v>22</v>
      </c>
      <c r="B6" s="80"/>
      <c r="C6" s="81"/>
      <c r="D6" s="63"/>
      <c r="E6" s="63"/>
      <c r="F6" s="63"/>
      <c r="G6" s="63"/>
      <c r="H6" s="63"/>
      <c r="I6" s="63"/>
      <c r="J6" s="63"/>
      <c r="K6" s="63"/>
      <c r="L6" s="63"/>
      <c r="M6" s="82"/>
      <c r="N6" s="82"/>
      <c r="O6" s="82"/>
      <c r="P6" s="83" t="s">
        <v>23</v>
      </c>
      <c r="Q6" s="83"/>
      <c r="R6" s="83"/>
      <c r="S6" s="83"/>
      <c r="T6"/>
    </row>
    <row r="7" spans="1:23" ht="10.5" customHeight="1" x14ac:dyDescent="0.2">
      <c r="A7" s="85"/>
      <c r="B7" s="85"/>
      <c r="C7" s="85"/>
      <c r="D7" s="85"/>
      <c r="E7" s="85"/>
      <c r="F7" s="85"/>
      <c r="G7" s="85"/>
      <c r="H7" s="85"/>
      <c r="I7" s="85"/>
      <c r="J7" s="85"/>
      <c r="K7" s="85"/>
      <c r="L7" s="85"/>
      <c r="M7" s="85"/>
      <c r="N7" s="85"/>
      <c r="O7" s="85"/>
      <c r="P7" s="85"/>
      <c r="Q7" s="85"/>
      <c r="R7" s="85"/>
      <c r="S7" s="86"/>
    </row>
    <row r="8" spans="1:23" s="88" customFormat="1" ht="111" customHeight="1" x14ac:dyDescent="0.2">
      <c r="A8" s="535" t="s">
        <v>24</v>
      </c>
      <c r="B8" s="535"/>
      <c r="C8" s="535"/>
      <c r="D8" s="535"/>
      <c r="E8" s="535"/>
      <c r="F8" s="535"/>
      <c r="G8" s="535"/>
      <c r="H8" s="535"/>
      <c r="I8" s="535"/>
      <c r="J8" s="535"/>
      <c r="K8" s="535"/>
      <c r="L8" s="535"/>
      <c r="M8" s="535"/>
      <c r="N8" s="535"/>
      <c r="O8" s="535"/>
      <c r="P8" s="535"/>
      <c r="Q8" s="535"/>
      <c r="R8" s="535"/>
      <c r="S8" s="535"/>
      <c r="T8" s="87"/>
    </row>
    <row r="9" spans="1:23" s="88" customFormat="1" ht="59.25" customHeight="1" x14ac:dyDescent="0.2">
      <c r="A9" s="535" t="s">
        <v>25</v>
      </c>
      <c r="B9" s="535"/>
      <c r="C9" s="535"/>
      <c r="D9" s="535"/>
      <c r="E9" s="535"/>
      <c r="F9" s="535"/>
      <c r="G9" s="535"/>
      <c r="H9" s="535"/>
      <c r="I9" s="535"/>
      <c r="J9" s="535"/>
      <c r="K9" s="535"/>
      <c r="L9" s="535"/>
      <c r="M9" s="535"/>
      <c r="N9" s="535"/>
      <c r="O9" s="535"/>
      <c r="P9" s="535"/>
      <c r="Q9" s="535"/>
      <c r="R9" s="535"/>
      <c r="S9" s="535"/>
      <c r="T9" s="87"/>
    </row>
    <row r="10" spans="1:23" s="88" customFormat="1" ht="60.75" customHeight="1" x14ac:dyDescent="0.2">
      <c r="A10" s="535" t="s">
        <v>26</v>
      </c>
      <c r="B10" s="535"/>
      <c r="C10" s="535"/>
      <c r="D10" s="535"/>
      <c r="E10" s="535"/>
      <c r="F10" s="535"/>
      <c r="G10" s="535"/>
      <c r="H10" s="535"/>
      <c r="I10" s="535"/>
      <c r="J10" s="535"/>
      <c r="K10" s="535"/>
      <c r="L10" s="535"/>
      <c r="M10" s="535"/>
      <c r="N10" s="535"/>
      <c r="O10" s="535"/>
      <c r="P10" s="535"/>
      <c r="Q10" s="535"/>
      <c r="R10" s="535"/>
      <c r="S10" s="535"/>
      <c r="T10" s="87"/>
      <c r="W10" s="89"/>
    </row>
    <row r="11" spans="1:23" s="88" customFormat="1" ht="46.5" customHeight="1" x14ac:dyDescent="0.2">
      <c r="A11" s="535" t="s">
        <v>27</v>
      </c>
      <c r="B11" s="535"/>
      <c r="C11" s="535"/>
      <c r="D11" s="535"/>
      <c r="E11" s="535"/>
      <c r="F11" s="535"/>
      <c r="G11" s="535"/>
      <c r="H11" s="535"/>
      <c r="I11" s="535"/>
      <c r="J11" s="535"/>
      <c r="K11" s="535"/>
      <c r="L11" s="535"/>
      <c r="M11" s="535"/>
      <c r="N11" s="535"/>
      <c r="O11" s="535"/>
      <c r="P11" s="535"/>
      <c r="Q11" s="535"/>
      <c r="R11" s="535"/>
      <c r="S11" s="535"/>
      <c r="T11" s="87"/>
    </row>
    <row r="12" spans="1:23" s="90" customFormat="1" ht="85.5" customHeight="1" x14ac:dyDescent="0.2">
      <c r="A12" s="535" t="s">
        <v>28</v>
      </c>
      <c r="B12" s="535"/>
      <c r="C12" s="535"/>
      <c r="D12" s="535"/>
      <c r="E12" s="535"/>
      <c r="F12" s="535"/>
      <c r="G12" s="535"/>
      <c r="H12" s="535"/>
      <c r="I12" s="535"/>
      <c r="J12" s="535"/>
      <c r="K12" s="535"/>
      <c r="L12" s="535"/>
      <c r="M12" s="535"/>
      <c r="N12" s="535"/>
      <c r="O12" s="535"/>
      <c r="P12" s="535"/>
      <c r="Q12" s="535"/>
      <c r="R12" s="535"/>
      <c r="S12" s="535"/>
      <c r="T12" s="87"/>
    </row>
    <row r="13" spans="1:23" s="89" customFormat="1" ht="135.75" customHeight="1" x14ac:dyDescent="0.2">
      <c r="A13" s="535" t="s">
        <v>29</v>
      </c>
      <c r="B13" s="535"/>
      <c r="C13" s="535"/>
      <c r="D13" s="535"/>
      <c r="E13" s="535"/>
      <c r="F13" s="535"/>
      <c r="G13" s="535"/>
      <c r="H13" s="535"/>
      <c r="I13" s="535"/>
      <c r="J13" s="535"/>
      <c r="K13" s="535"/>
      <c r="L13" s="535"/>
      <c r="M13" s="535"/>
      <c r="N13" s="535"/>
      <c r="O13" s="535"/>
      <c r="P13" s="535"/>
      <c r="Q13" s="535"/>
      <c r="R13" s="535"/>
      <c r="S13" s="535"/>
      <c r="T13" s="87"/>
    </row>
    <row r="14" spans="1:23" s="88" customFormat="1" ht="45.75" customHeight="1" x14ac:dyDescent="0.2">
      <c r="A14" s="535" t="s">
        <v>30</v>
      </c>
      <c r="B14" s="535"/>
      <c r="C14" s="535"/>
      <c r="D14" s="535"/>
      <c r="E14" s="535"/>
      <c r="F14" s="535"/>
      <c r="G14" s="535"/>
      <c r="H14" s="535"/>
      <c r="I14" s="535"/>
      <c r="J14" s="535"/>
      <c r="K14" s="535"/>
      <c r="L14" s="535"/>
      <c r="M14" s="535"/>
      <c r="N14" s="535"/>
      <c r="O14" s="535"/>
      <c r="P14" s="535"/>
      <c r="Q14" s="535"/>
      <c r="R14" s="535"/>
      <c r="S14" s="535"/>
      <c r="T14" s="87"/>
    </row>
    <row r="15" spans="1:23" s="88" customFormat="1" ht="54" customHeight="1" x14ac:dyDescent="0.2">
      <c r="A15" s="535" t="s">
        <v>31</v>
      </c>
      <c r="B15" s="535"/>
      <c r="C15" s="535"/>
      <c r="D15" s="535"/>
      <c r="E15" s="535"/>
      <c r="F15" s="535"/>
      <c r="G15" s="535"/>
      <c r="H15" s="535"/>
      <c r="I15" s="535"/>
      <c r="J15" s="535"/>
      <c r="K15" s="535"/>
      <c r="L15" s="535"/>
      <c r="M15" s="535"/>
      <c r="N15" s="535"/>
      <c r="O15" s="535"/>
      <c r="P15" s="535"/>
      <c r="Q15" s="535"/>
      <c r="R15" s="535"/>
      <c r="S15" s="535"/>
      <c r="T15" s="87"/>
    </row>
    <row r="16" spans="1:23" s="88" customFormat="1" ht="45" customHeight="1" x14ac:dyDescent="0.2">
      <c r="A16" s="535" t="s">
        <v>32</v>
      </c>
      <c r="B16" s="535"/>
      <c r="C16" s="535"/>
      <c r="D16" s="535"/>
      <c r="E16" s="535"/>
      <c r="F16" s="535"/>
      <c r="G16" s="535"/>
      <c r="H16" s="535"/>
      <c r="I16" s="535"/>
      <c r="J16" s="535"/>
      <c r="K16" s="535"/>
      <c r="L16" s="535"/>
      <c r="M16" s="535"/>
      <c r="N16" s="535"/>
      <c r="O16" s="535"/>
      <c r="P16" s="535"/>
      <c r="Q16" s="535"/>
      <c r="R16" s="535"/>
      <c r="S16" s="535"/>
      <c r="T16" s="87"/>
    </row>
    <row r="17" spans="1:20" s="88" customFormat="1" ht="45" customHeight="1" x14ac:dyDescent="0.2">
      <c r="A17" s="538" t="s">
        <v>33</v>
      </c>
      <c r="B17" s="538"/>
      <c r="C17" s="538"/>
      <c r="D17" s="538"/>
      <c r="E17" s="538"/>
      <c r="F17" s="538"/>
      <c r="G17" s="538"/>
      <c r="H17" s="538"/>
      <c r="I17" s="538"/>
      <c r="J17" s="538"/>
      <c r="K17" s="538"/>
      <c r="L17" s="538"/>
      <c r="M17" s="538"/>
      <c r="N17" s="538"/>
      <c r="O17" s="538"/>
      <c r="P17" s="538"/>
      <c r="Q17" s="538"/>
      <c r="R17" s="538"/>
      <c r="S17" s="538"/>
      <c r="T17" s="87"/>
    </row>
    <row r="18" spans="1:20" s="90" customFormat="1" ht="96.75" customHeight="1" x14ac:dyDescent="0.2">
      <c r="A18" s="535" t="s">
        <v>34</v>
      </c>
      <c r="B18" s="535"/>
      <c r="C18" s="535"/>
      <c r="D18" s="535"/>
      <c r="E18" s="535"/>
      <c r="F18" s="535"/>
      <c r="G18" s="535"/>
      <c r="H18" s="535"/>
      <c r="I18" s="535"/>
      <c r="J18" s="535"/>
      <c r="K18" s="535"/>
      <c r="L18" s="535"/>
      <c r="M18" s="535"/>
      <c r="N18" s="535"/>
      <c r="O18" s="535"/>
      <c r="P18" s="535"/>
      <c r="Q18" s="535"/>
      <c r="R18" s="535"/>
      <c r="S18" s="535"/>
      <c r="T18" s="87"/>
    </row>
    <row r="19" spans="1:20" ht="57.75" customHeight="1" x14ac:dyDescent="0.2">
      <c r="A19" s="535" t="s">
        <v>35</v>
      </c>
      <c r="B19" s="535"/>
      <c r="C19" s="535"/>
      <c r="D19" s="535"/>
      <c r="E19" s="535"/>
      <c r="F19" s="535"/>
      <c r="G19" s="535"/>
      <c r="H19" s="535"/>
      <c r="I19" s="535"/>
      <c r="J19" s="535"/>
      <c r="K19" s="535"/>
      <c r="L19" s="535"/>
      <c r="M19" s="535"/>
      <c r="N19" s="535"/>
      <c r="O19" s="535"/>
      <c r="P19" s="535"/>
      <c r="Q19" s="535"/>
      <c r="R19" s="535"/>
      <c r="S19" s="535"/>
      <c r="T19" s="87"/>
    </row>
    <row r="20" spans="1:20" ht="60" customHeight="1" x14ac:dyDescent="0.2">
      <c r="A20" s="535" t="s">
        <v>36</v>
      </c>
      <c r="B20" s="535"/>
      <c r="C20" s="535"/>
      <c r="D20" s="535"/>
      <c r="E20" s="535"/>
      <c r="F20" s="535"/>
      <c r="G20" s="535"/>
      <c r="H20" s="535"/>
      <c r="I20" s="535"/>
      <c r="J20" s="535"/>
      <c r="K20" s="535"/>
      <c r="L20" s="535"/>
      <c r="M20" s="535"/>
      <c r="N20" s="535"/>
      <c r="O20" s="535"/>
      <c r="P20" s="535"/>
      <c r="Q20" s="535"/>
      <c r="R20" s="535"/>
      <c r="S20" s="535"/>
      <c r="T20" s="87"/>
    </row>
    <row r="21" spans="1:20" ht="82.5" customHeight="1" x14ac:dyDescent="0.2">
      <c r="A21" s="535" t="s">
        <v>37</v>
      </c>
      <c r="B21" s="535"/>
      <c r="C21" s="535"/>
      <c r="D21" s="535"/>
      <c r="E21" s="535"/>
      <c r="F21" s="535"/>
      <c r="G21" s="535"/>
      <c r="H21" s="535"/>
      <c r="I21" s="535"/>
      <c r="J21" s="535"/>
      <c r="K21" s="535"/>
      <c r="L21" s="535"/>
      <c r="M21" s="535"/>
      <c r="N21" s="535"/>
      <c r="O21" s="535"/>
      <c r="P21" s="535"/>
      <c r="Q21" s="535"/>
      <c r="R21" s="535"/>
      <c r="S21" s="535"/>
      <c r="T21" s="87"/>
    </row>
    <row r="22" spans="1:20" s="90" customFormat="1" ht="100.5" customHeight="1" x14ac:dyDescent="0.2">
      <c r="A22" s="535" t="s">
        <v>38</v>
      </c>
      <c r="B22" s="535"/>
      <c r="C22" s="535"/>
      <c r="D22" s="535"/>
      <c r="E22" s="535"/>
      <c r="F22" s="535"/>
      <c r="G22" s="535"/>
      <c r="H22" s="535"/>
      <c r="I22" s="535"/>
      <c r="J22" s="535"/>
      <c r="K22" s="535"/>
      <c r="L22" s="535"/>
      <c r="M22" s="535"/>
      <c r="N22" s="535"/>
      <c r="O22" s="535"/>
      <c r="P22" s="535"/>
      <c r="Q22" s="535"/>
      <c r="R22" s="535"/>
      <c r="S22" s="535"/>
      <c r="T22" s="87"/>
    </row>
    <row r="23" spans="1:20" s="90" customFormat="1" ht="52.5" customHeight="1" x14ac:dyDescent="0.2">
      <c r="A23" s="535" t="s">
        <v>39</v>
      </c>
      <c r="B23" s="535"/>
      <c r="C23" s="535"/>
      <c r="D23" s="535"/>
      <c r="E23" s="535"/>
      <c r="F23" s="535"/>
      <c r="G23" s="535"/>
      <c r="H23" s="535"/>
      <c r="I23" s="535"/>
      <c r="J23" s="535"/>
      <c r="K23" s="535"/>
      <c r="L23" s="535"/>
      <c r="M23" s="535"/>
      <c r="N23" s="535"/>
      <c r="O23" s="535"/>
      <c r="P23" s="535"/>
      <c r="Q23" s="535"/>
      <c r="R23" s="535"/>
      <c r="S23" s="535"/>
      <c r="T23" s="87"/>
    </row>
    <row r="24" spans="1:20" s="90" customFormat="1" ht="57" customHeight="1" x14ac:dyDescent="0.2">
      <c r="A24" s="535" t="s">
        <v>40</v>
      </c>
      <c r="B24" s="535"/>
      <c r="C24" s="535"/>
      <c r="D24" s="535"/>
      <c r="E24" s="535"/>
      <c r="F24" s="535"/>
      <c r="G24" s="535"/>
      <c r="H24" s="535"/>
      <c r="I24" s="535"/>
      <c r="J24" s="535"/>
      <c r="K24" s="535"/>
      <c r="L24" s="535"/>
      <c r="M24" s="535"/>
      <c r="N24" s="535"/>
      <c r="O24" s="535"/>
      <c r="P24" s="535"/>
      <c r="Q24" s="535"/>
      <c r="R24" s="535"/>
      <c r="S24" s="535"/>
      <c r="T24" s="87"/>
    </row>
    <row r="25" spans="1:20" s="88" customFormat="1" ht="72.75" customHeight="1" x14ac:dyDescent="0.2">
      <c r="A25" s="535" t="s">
        <v>41</v>
      </c>
      <c r="B25" s="535"/>
      <c r="C25" s="535"/>
      <c r="D25" s="535"/>
      <c r="E25" s="535"/>
      <c r="F25" s="535"/>
      <c r="G25" s="535"/>
      <c r="H25" s="535"/>
      <c r="I25" s="535"/>
      <c r="J25" s="535"/>
      <c r="K25" s="535"/>
      <c r="L25" s="535"/>
      <c r="M25" s="535"/>
      <c r="N25" s="535"/>
      <c r="O25" s="535"/>
      <c r="P25" s="535"/>
      <c r="Q25" s="535"/>
      <c r="R25" s="535"/>
      <c r="S25" s="535"/>
      <c r="T25" s="87"/>
    </row>
    <row r="26" spans="1:20" s="89" customFormat="1" ht="72" customHeight="1" x14ac:dyDescent="0.2">
      <c r="A26" s="535" t="s">
        <v>42</v>
      </c>
      <c r="B26" s="535"/>
      <c r="C26" s="535"/>
      <c r="D26" s="535"/>
      <c r="E26" s="535"/>
      <c r="F26" s="535"/>
      <c r="G26" s="535"/>
      <c r="H26" s="535"/>
      <c r="I26" s="535"/>
      <c r="J26" s="535"/>
      <c r="K26" s="535"/>
      <c r="L26" s="535"/>
      <c r="M26" s="535"/>
      <c r="N26" s="535"/>
      <c r="O26" s="535"/>
      <c r="P26" s="535"/>
      <c r="Q26" s="535"/>
      <c r="R26" s="535"/>
      <c r="S26" s="535"/>
      <c r="T26" s="87"/>
    </row>
    <row r="27" spans="1:20" ht="63.75" customHeight="1" x14ac:dyDescent="0.2">
      <c r="A27" s="535" t="s">
        <v>43</v>
      </c>
      <c r="B27" s="535"/>
      <c r="C27" s="535"/>
      <c r="D27" s="535"/>
      <c r="E27" s="535"/>
      <c r="F27" s="535"/>
      <c r="G27" s="535"/>
      <c r="H27" s="535"/>
      <c r="I27" s="535"/>
      <c r="J27" s="535"/>
      <c r="K27" s="535"/>
      <c r="L27" s="535"/>
      <c r="M27" s="535"/>
      <c r="N27" s="535"/>
      <c r="O27" s="535"/>
      <c r="P27" s="535"/>
      <c r="Q27" s="535"/>
      <c r="R27" s="535"/>
      <c r="S27" s="535"/>
      <c r="T27" s="91"/>
    </row>
    <row r="28" spans="1:20" ht="64.5" customHeight="1" x14ac:dyDescent="0.2">
      <c r="A28" s="535" t="s">
        <v>44</v>
      </c>
      <c r="B28" s="535"/>
      <c r="C28" s="535"/>
      <c r="D28" s="535"/>
      <c r="E28" s="535"/>
      <c r="F28" s="535"/>
      <c r="G28" s="535"/>
      <c r="H28" s="535"/>
      <c r="I28" s="535"/>
      <c r="J28" s="535"/>
      <c r="K28" s="535"/>
      <c r="L28" s="535"/>
      <c r="M28" s="535"/>
      <c r="N28" s="535"/>
      <c r="O28" s="535"/>
      <c r="P28" s="535"/>
      <c r="Q28" s="535"/>
      <c r="R28" s="535"/>
      <c r="S28" s="535"/>
      <c r="T28" s="91"/>
    </row>
    <row r="29" spans="1:20" ht="18.75" customHeight="1" x14ac:dyDescent="0.2">
      <c r="A29" s="536" t="s">
        <v>45</v>
      </c>
      <c r="B29" s="536"/>
      <c r="C29" s="536"/>
      <c r="D29" s="536"/>
      <c r="E29" s="536"/>
      <c r="F29" s="536"/>
      <c r="G29" s="536"/>
      <c r="H29" s="536"/>
      <c r="I29" s="536"/>
      <c r="J29" s="536"/>
      <c r="K29" s="536"/>
      <c r="L29" s="536"/>
      <c r="M29" s="536"/>
      <c r="N29" s="536"/>
      <c r="O29" s="536"/>
      <c r="P29" s="536"/>
      <c r="Q29" s="536"/>
      <c r="R29" s="536"/>
      <c r="S29" s="536"/>
      <c r="T29" s="92"/>
    </row>
    <row r="30" spans="1:20" s="89" customFormat="1" ht="267.75" customHeight="1" x14ac:dyDescent="0.2">
      <c r="A30" s="535" t="s">
        <v>46</v>
      </c>
      <c r="B30" s="535"/>
      <c r="C30" s="535"/>
      <c r="D30" s="535"/>
      <c r="E30" s="535"/>
      <c r="F30" s="535"/>
      <c r="G30" s="535"/>
      <c r="H30" s="535"/>
      <c r="I30" s="535"/>
      <c r="J30" s="535"/>
      <c r="K30" s="535"/>
      <c r="L30" s="535"/>
      <c r="M30" s="535"/>
      <c r="N30" s="535"/>
      <c r="O30" s="535"/>
      <c r="P30" s="535"/>
      <c r="Q30" s="535"/>
      <c r="R30" s="535"/>
      <c r="S30" s="535"/>
      <c r="T30" s="87"/>
    </row>
    <row r="31" spans="1:20" s="89" customFormat="1" ht="139.5" customHeight="1" x14ac:dyDescent="0.2">
      <c r="A31" s="535" t="s">
        <v>47</v>
      </c>
      <c r="B31" s="535"/>
      <c r="C31" s="535"/>
      <c r="D31" s="535"/>
      <c r="E31" s="535"/>
      <c r="F31" s="535"/>
      <c r="G31" s="535"/>
      <c r="H31" s="535"/>
      <c r="I31" s="535"/>
      <c r="J31" s="535"/>
      <c r="K31" s="535"/>
      <c r="L31" s="535"/>
      <c r="M31" s="535"/>
      <c r="N31" s="535"/>
      <c r="O31" s="535"/>
      <c r="P31" s="535"/>
      <c r="Q31" s="535"/>
      <c r="R31" s="535"/>
      <c r="S31" s="535"/>
      <c r="T31" s="87"/>
    </row>
    <row r="32" spans="1:20" s="89" customFormat="1" ht="122.25" customHeight="1" x14ac:dyDescent="0.2">
      <c r="A32" s="535" t="s">
        <v>48</v>
      </c>
      <c r="B32" s="535"/>
      <c r="C32" s="535"/>
      <c r="D32" s="535"/>
      <c r="E32" s="535"/>
      <c r="F32" s="535"/>
      <c r="G32" s="535"/>
      <c r="H32" s="535"/>
      <c r="I32" s="535"/>
      <c r="J32" s="535"/>
      <c r="K32" s="535"/>
      <c r="L32" s="535"/>
      <c r="M32" s="535"/>
      <c r="N32" s="535"/>
      <c r="O32" s="535"/>
      <c r="P32" s="535"/>
      <c r="Q32" s="535"/>
      <c r="R32" s="535"/>
      <c r="S32" s="535"/>
      <c r="T32" s="87"/>
    </row>
    <row r="35" spans="1:20" ht="16.5" customHeight="1" x14ac:dyDescent="0.2">
      <c r="A35" s="3"/>
      <c r="B35" s="537" t="str">
        <f>[8]PODACI!D40</f>
        <v>Slavonski Brod, travanj 2024.</v>
      </c>
      <c r="C35" s="537"/>
      <c r="D35" s="537"/>
      <c r="E35" s="537"/>
      <c r="F35" s="537"/>
      <c r="G35" s="537"/>
      <c r="H35" s="537"/>
      <c r="I35" s="537"/>
      <c r="J35" s="3"/>
      <c r="K35" s="3"/>
      <c r="L35" s="3"/>
      <c r="M35" s="3"/>
      <c r="N35" s="3"/>
      <c r="O35" s="3"/>
      <c r="P35" s="93"/>
      <c r="Q35" s="93"/>
      <c r="R35" s="93"/>
      <c r="S35" s="93"/>
      <c r="T35" s="94"/>
    </row>
    <row r="36" spans="1:20" ht="16.5" customHeight="1" x14ac:dyDescent="0.2">
      <c r="A36" s="3"/>
      <c r="B36" s="95"/>
      <c r="C36" s="95"/>
      <c r="D36" s="95"/>
      <c r="E36" s="95"/>
      <c r="F36" s="95"/>
      <c r="G36" s="95"/>
      <c r="H36" s="95"/>
      <c r="I36" s="95"/>
      <c r="J36" s="3"/>
      <c r="K36" s="3"/>
      <c r="L36" s="3"/>
      <c r="M36" s="3"/>
      <c r="N36" s="3"/>
      <c r="O36" s="3"/>
      <c r="P36" s="93"/>
      <c r="Q36" s="93"/>
      <c r="R36" s="93"/>
      <c r="S36" s="93"/>
      <c r="T36" s="94"/>
    </row>
    <row r="37" spans="1:20" ht="16.5" customHeight="1" x14ac:dyDescent="0.2">
      <c r="A37" s="3"/>
      <c r="B37" s="95"/>
      <c r="C37" s="95"/>
      <c r="D37" s="95"/>
      <c r="E37" s="95"/>
      <c r="F37" s="95"/>
      <c r="G37" s="95"/>
      <c r="H37" s="95"/>
      <c r="I37" s="95"/>
      <c r="J37" s="3"/>
      <c r="K37" s="3"/>
      <c r="L37" s="3"/>
      <c r="M37" s="3"/>
      <c r="N37" s="3"/>
      <c r="O37" s="3"/>
      <c r="P37" s="93"/>
      <c r="Q37" s="93"/>
      <c r="R37" s="93"/>
      <c r="S37" s="93"/>
      <c r="T37" s="94"/>
    </row>
    <row r="38" spans="1:20" x14ac:dyDescent="0.2">
      <c r="A38" s="3"/>
      <c r="B38" s="3"/>
      <c r="C38" s="3"/>
      <c r="D38" s="3"/>
      <c r="E38" s="3"/>
      <c r="F38" s="3"/>
      <c r="G38" s="3"/>
      <c r="H38" s="3"/>
      <c r="I38" s="3"/>
      <c r="J38" s="96"/>
      <c r="K38" s="96"/>
      <c r="L38" s="96"/>
      <c r="M38" s="96"/>
      <c r="N38" s="534" t="s">
        <v>21</v>
      </c>
      <c r="O38" s="534"/>
      <c r="P38" s="534"/>
      <c r="Q38" s="534"/>
      <c r="R38" s="97"/>
      <c r="S38" s="97"/>
      <c r="T38" s="97"/>
    </row>
    <row r="39" spans="1:20" x14ac:dyDescent="0.2">
      <c r="A39" s="3"/>
      <c r="B39" s="3"/>
      <c r="C39" s="3"/>
      <c r="D39" s="3"/>
      <c r="E39" s="3"/>
      <c r="F39" s="3"/>
      <c r="G39" s="3"/>
      <c r="H39" s="3"/>
      <c r="I39" s="3"/>
      <c r="J39" s="96"/>
      <c r="K39" s="96"/>
      <c r="L39" s="96"/>
      <c r="M39" s="96"/>
      <c r="N39" s="98"/>
      <c r="O39" s="98"/>
      <c r="P39" s="98"/>
      <c r="Q39" s="98"/>
      <c r="R39" s="97"/>
      <c r="S39" s="97"/>
      <c r="T39" s="97"/>
    </row>
    <row r="40" spans="1:20" x14ac:dyDescent="0.2">
      <c r="A40" s="3"/>
      <c r="B40" s="95"/>
      <c r="C40" s="95"/>
      <c r="D40" s="95"/>
      <c r="E40" s="95"/>
      <c r="F40" s="95"/>
      <c r="G40" s="95"/>
      <c r="H40" s="95"/>
      <c r="I40" s="95"/>
      <c r="J40" s="96"/>
      <c r="K40" s="96"/>
      <c r="L40" s="96"/>
      <c r="M40" s="96"/>
      <c r="N40" s="98"/>
      <c r="O40" s="98"/>
      <c r="P40" s="98"/>
      <c r="Q40" s="98"/>
      <c r="R40" s="97"/>
      <c r="S40" s="97"/>
      <c r="T40" s="97"/>
    </row>
    <row r="41" spans="1:20" ht="19.149999999999999" customHeight="1" x14ac:dyDescent="0.2">
      <c r="A41" s="3"/>
      <c r="B41" s="3"/>
      <c r="C41" s="3"/>
      <c r="D41" s="3"/>
      <c r="E41" s="3"/>
      <c r="F41" s="3"/>
      <c r="G41" s="3"/>
      <c r="H41" s="3"/>
      <c r="I41" s="3"/>
      <c r="J41" s="3"/>
      <c r="K41" s="3"/>
      <c r="L41" s="3"/>
      <c r="M41" s="3" t="s">
        <v>19</v>
      </c>
      <c r="N41" s="3"/>
      <c r="O41" s="3"/>
      <c r="P41" s="3"/>
      <c r="Q41" s="3"/>
      <c r="R41" s="3"/>
      <c r="S41" s="3"/>
      <c r="T41" s="3"/>
    </row>
  </sheetData>
  <mergeCells count="31">
    <mergeCell ref="A15:S15"/>
    <mergeCell ref="G1:P1"/>
    <mergeCell ref="Q1:S1"/>
    <mergeCell ref="G2:P2"/>
    <mergeCell ref="Q2:S2"/>
    <mergeCell ref="A8:S8"/>
    <mergeCell ref="A9:S9"/>
    <mergeCell ref="A10:S10"/>
    <mergeCell ref="A11:S11"/>
    <mergeCell ref="A12:S12"/>
    <mergeCell ref="A13:S13"/>
    <mergeCell ref="A14:S14"/>
    <mergeCell ref="A27:S27"/>
    <mergeCell ref="A16:S16"/>
    <mergeCell ref="A17:S17"/>
    <mergeCell ref="A18:S18"/>
    <mergeCell ref="A19:S19"/>
    <mergeCell ref="A20:S20"/>
    <mergeCell ref="A21:S21"/>
    <mergeCell ref="A22:S22"/>
    <mergeCell ref="A23:S23"/>
    <mergeCell ref="A24:S24"/>
    <mergeCell ref="A25:S25"/>
    <mergeCell ref="A26:S26"/>
    <mergeCell ref="N38:Q38"/>
    <mergeCell ref="A28:S28"/>
    <mergeCell ref="A29:S29"/>
    <mergeCell ref="A30:S30"/>
    <mergeCell ref="A31:S31"/>
    <mergeCell ref="A32:S32"/>
    <mergeCell ref="B35:I35"/>
  </mergeCells>
  <pageMargins left="0.62992125984251968" right="0.62992125984251968" top="0.74803149606299213" bottom="0.74803149606299213" header="0.31496062992125984" footer="0.31496062992125984"/>
  <pageSetup paperSize="9" orientation="portrait" r:id="rId1"/>
  <headerFooter alignWithMargins="0">
    <oddHeader xml:space="preserve">&amp;R&amp;5
&amp;8&amp;P
&amp;5
</oddHeader>
    <oddFooter>&amp;L_________________________________________________________________________________________________________
&amp;C&amp;"Arial,Uobičajeno"&amp;10
Projektiranje,  nadzor,  i  inženjering u graditeljstvu, OIB : 20293328923 , Slavonski Brod, Osječka br. 125</oddFooter>
  </headerFooter>
  <rowBreaks count="1" manualBreakCount="1">
    <brk id="27" max="1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W229"/>
  <sheetViews>
    <sheetView view="pageBreakPreview" zoomScaleNormal="75" zoomScaleSheetLayoutView="100" workbookViewId="0">
      <selection activeCell="S4" sqref="S4"/>
    </sheetView>
  </sheetViews>
  <sheetFormatPr defaultRowHeight="10.7" customHeight="1" x14ac:dyDescent="0.2"/>
  <cols>
    <col min="1" max="1" width="5.1640625" customWidth="1"/>
    <col min="2" max="2" width="6" style="103" customWidth="1"/>
    <col min="3" max="12" width="6" customWidth="1"/>
    <col min="13" max="14" width="6" style="188" customWidth="1"/>
    <col min="15" max="15" width="4.83203125" style="188" customWidth="1"/>
    <col min="16" max="16" width="6" style="189" customWidth="1"/>
    <col min="17" max="17" width="5" style="189" customWidth="1"/>
    <col min="18" max="19" width="6" style="105" customWidth="1"/>
    <col min="20" max="21" width="6" style="190" customWidth="1"/>
    <col min="22" max="22" width="6" style="189" customWidth="1"/>
    <col min="23" max="23" width="5" style="189" customWidth="1"/>
    <col min="24" max="24" width="9.5" style="190" bestFit="1" customWidth="1"/>
    <col min="25" max="25" width="11.33203125" style="190" customWidth="1"/>
    <col min="26" max="26" width="6.33203125" style="191" customWidth="1"/>
    <col min="27" max="27" width="18" style="105" customWidth="1"/>
    <col min="28" max="28" width="9.5" bestFit="1" customWidth="1"/>
    <col min="29" max="29" width="11.83203125" bestFit="1" customWidth="1"/>
    <col min="30" max="30" width="9.33203125" style="192" customWidth="1"/>
    <col min="31" max="31" width="13.5" customWidth="1"/>
    <col min="32" max="32" width="11.33203125" customWidth="1"/>
    <col min="34" max="34" width="10.5" bestFit="1" customWidth="1"/>
    <col min="257" max="257" width="5.1640625" customWidth="1"/>
    <col min="258" max="270" width="6" customWidth="1"/>
    <col min="271" max="271" width="4.83203125" customWidth="1"/>
    <col min="272" max="272" width="6" customWidth="1"/>
    <col min="273" max="273" width="5" customWidth="1"/>
    <col min="274" max="278" width="6" customWidth="1"/>
    <col min="279" max="279" width="5" customWidth="1"/>
    <col min="280" max="280" width="9.5" bestFit="1" customWidth="1"/>
    <col min="281" max="281" width="11.33203125" customWidth="1"/>
    <col min="282" max="282" width="6.33203125" customWidth="1"/>
    <col min="283" max="283" width="18" customWidth="1"/>
    <col min="284" max="284" width="9.5" bestFit="1" customWidth="1"/>
    <col min="285" max="285" width="11.83203125" bestFit="1" customWidth="1"/>
    <col min="287" max="287" width="13.5" customWidth="1"/>
    <col min="288" max="288" width="11.33203125" customWidth="1"/>
    <col min="290" max="290" width="10.5" bestFit="1" customWidth="1"/>
    <col min="513" max="513" width="5.1640625" customWidth="1"/>
    <col min="514" max="526" width="6" customWidth="1"/>
    <col min="527" max="527" width="4.83203125" customWidth="1"/>
    <col min="528" max="528" width="6" customWidth="1"/>
    <col min="529" max="529" width="5" customWidth="1"/>
    <col min="530" max="534" width="6" customWidth="1"/>
    <col min="535" max="535" width="5" customWidth="1"/>
    <col min="536" max="536" width="9.5" bestFit="1" customWidth="1"/>
    <col min="537" max="537" width="11.33203125" customWidth="1"/>
    <col min="538" max="538" width="6.33203125" customWidth="1"/>
    <col min="539" max="539" width="18" customWidth="1"/>
    <col min="540" max="540" width="9.5" bestFit="1" customWidth="1"/>
    <col min="541" max="541" width="11.83203125" bestFit="1" customWidth="1"/>
    <col min="543" max="543" width="13.5" customWidth="1"/>
    <col min="544" max="544" width="11.33203125" customWidth="1"/>
    <col min="546" max="546" width="10.5" bestFit="1" customWidth="1"/>
    <col min="769" max="769" width="5.1640625" customWidth="1"/>
    <col min="770" max="782" width="6" customWidth="1"/>
    <col min="783" max="783" width="4.83203125" customWidth="1"/>
    <col min="784" max="784" width="6" customWidth="1"/>
    <col min="785" max="785" width="5" customWidth="1"/>
    <col min="786" max="790" width="6" customWidth="1"/>
    <col min="791" max="791" width="5" customWidth="1"/>
    <col min="792" max="792" width="9.5" bestFit="1" customWidth="1"/>
    <col min="793" max="793" width="11.33203125" customWidth="1"/>
    <col min="794" max="794" width="6.33203125" customWidth="1"/>
    <col min="795" max="795" width="18" customWidth="1"/>
    <col min="796" max="796" width="9.5" bestFit="1" customWidth="1"/>
    <col min="797" max="797" width="11.83203125" bestFit="1" customWidth="1"/>
    <col min="799" max="799" width="13.5" customWidth="1"/>
    <col min="800" max="800" width="11.33203125" customWidth="1"/>
    <col min="802" max="802" width="10.5" bestFit="1" customWidth="1"/>
    <col min="1025" max="1025" width="5.1640625" customWidth="1"/>
    <col min="1026" max="1038" width="6" customWidth="1"/>
    <col min="1039" max="1039" width="4.83203125" customWidth="1"/>
    <col min="1040" max="1040" width="6" customWidth="1"/>
    <col min="1041" max="1041" width="5" customWidth="1"/>
    <col min="1042" max="1046" width="6" customWidth="1"/>
    <col min="1047" max="1047" width="5" customWidth="1"/>
    <col min="1048" max="1048" width="9.5" bestFit="1" customWidth="1"/>
    <col min="1049" max="1049" width="11.33203125" customWidth="1"/>
    <col min="1050" max="1050" width="6.33203125" customWidth="1"/>
    <col min="1051" max="1051" width="18" customWidth="1"/>
    <col min="1052" max="1052" width="9.5" bestFit="1" customWidth="1"/>
    <col min="1053" max="1053" width="11.83203125" bestFit="1" customWidth="1"/>
    <col min="1055" max="1055" width="13.5" customWidth="1"/>
    <col min="1056" max="1056" width="11.33203125" customWidth="1"/>
    <col min="1058" max="1058" width="10.5" bestFit="1" customWidth="1"/>
    <col min="1281" max="1281" width="5.1640625" customWidth="1"/>
    <col min="1282" max="1294" width="6" customWidth="1"/>
    <col min="1295" max="1295" width="4.83203125" customWidth="1"/>
    <col min="1296" max="1296" width="6" customWidth="1"/>
    <col min="1297" max="1297" width="5" customWidth="1"/>
    <col min="1298" max="1302" width="6" customWidth="1"/>
    <col min="1303" max="1303" width="5" customWidth="1"/>
    <col min="1304" max="1304" width="9.5" bestFit="1" customWidth="1"/>
    <col min="1305" max="1305" width="11.33203125" customWidth="1"/>
    <col min="1306" max="1306" width="6.33203125" customWidth="1"/>
    <col min="1307" max="1307" width="18" customWidth="1"/>
    <col min="1308" max="1308" width="9.5" bestFit="1" customWidth="1"/>
    <col min="1309" max="1309" width="11.83203125" bestFit="1" customWidth="1"/>
    <col min="1311" max="1311" width="13.5" customWidth="1"/>
    <col min="1312" max="1312" width="11.33203125" customWidth="1"/>
    <col min="1314" max="1314" width="10.5" bestFit="1" customWidth="1"/>
    <col min="1537" max="1537" width="5.1640625" customWidth="1"/>
    <col min="1538" max="1550" width="6" customWidth="1"/>
    <col min="1551" max="1551" width="4.83203125" customWidth="1"/>
    <col min="1552" max="1552" width="6" customWidth="1"/>
    <col min="1553" max="1553" width="5" customWidth="1"/>
    <col min="1554" max="1558" width="6" customWidth="1"/>
    <col min="1559" max="1559" width="5" customWidth="1"/>
    <col min="1560" max="1560" width="9.5" bestFit="1" customWidth="1"/>
    <col min="1561" max="1561" width="11.33203125" customWidth="1"/>
    <col min="1562" max="1562" width="6.33203125" customWidth="1"/>
    <col min="1563" max="1563" width="18" customWidth="1"/>
    <col min="1564" max="1564" width="9.5" bestFit="1" customWidth="1"/>
    <col min="1565" max="1565" width="11.83203125" bestFit="1" customWidth="1"/>
    <col min="1567" max="1567" width="13.5" customWidth="1"/>
    <col min="1568" max="1568" width="11.33203125" customWidth="1"/>
    <col min="1570" max="1570" width="10.5" bestFit="1" customWidth="1"/>
    <col min="1793" max="1793" width="5.1640625" customWidth="1"/>
    <col min="1794" max="1806" width="6" customWidth="1"/>
    <col min="1807" max="1807" width="4.83203125" customWidth="1"/>
    <col min="1808" max="1808" width="6" customWidth="1"/>
    <col min="1809" max="1809" width="5" customWidth="1"/>
    <col min="1810" max="1814" width="6" customWidth="1"/>
    <col min="1815" max="1815" width="5" customWidth="1"/>
    <col min="1816" max="1816" width="9.5" bestFit="1" customWidth="1"/>
    <col min="1817" max="1817" width="11.33203125" customWidth="1"/>
    <col min="1818" max="1818" width="6.33203125" customWidth="1"/>
    <col min="1819" max="1819" width="18" customWidth="1"/>
    <col min="1820" max="1820" width="9.5" bestFit="1" customWidth="1"/>
    <col min="1821" max="1821" width="11.83203125" bestFit="1" customWidth="1"/>
    <col min="1823" max="1823" width="13.5" customWidth="1"/>
    <col min="1824" max="1824" width="11.33203125" customWidth="1"/>
    <col min="1826" max="1826" width="10.5" bestFit="1" customWidth="1"/>
    <col min="2049" max="2049" width="5.1640625" customWidth="1"/>
    <col min="2050" max="2062" width="6" customWidth="1"/>
    <col min="2063" max="2063" width="4.83203125" customWidth="1"/>
    <col min="2064" max="2064" width="6" customWidth="1"/>
    <col min="2065" max="2065" width="5" customWidth="1"/>
    <col min="2066" max="2070" width="6" customWidth="1"/>
    <col min="2071" max="2071" width="5" customWidth="1"/>
    <col min="2072" max="2072" width="9.5" bestFit="1" customWidth="1"/>
    <col min="2073" max="2073" width="11.33203125" customWidth="1"/>
    <col min="2074" max="2074" width="6.33203125" customWidth="1"/>
    <col min="2075" max="2075" width="18" customWidth="1"/>
    <col min="2076" max="2076" width="9.5" bestFit="1" customWidth="1"/>
    <col min="2077" max="2077" width="11.83203125" bestFit="1" customWidth="1"/>
    <col min="2079" max="2079" width="13.5" customWidth="1"/>
    <col min="2080" max="2080" width="11.33203125" customWidth="1"/>
    <col min="2082" max="2082" width="10.5" bestFit="1" customWidth="1"/>
    <col min="2305" max="2305" width="5.1640625" customWidth="1"/>
    <col min="2306" max="2318" width="6" customWidth="1"/>
    <col min="2319" max="2319" width="4.83203125" customWidth="1"/>
    <col min="2320" max="2320" width="6" customWidth="1"/>
    <col min="2321" max="2321" width="5" customWidth="1"/>
    <col min="2322" max="2326" width="6" customWidth="1"/>
    <col min="2327" max="2327" width="5" customWidth="1"/>
    <col min="2328" max="2328" width="9.5" bestFit="1" customWidth="1"/>
    <col min="2329" max="2329" width="11.33203125" customWidth="1"/>
    <col min="2330" max="2330" width="6.33203125" customWidth="1"/>
    <col min="2331" max="2331" width="18" customWidth="1"/>
    <col min="2332" max="2332" width="9.5" bestFit="1" customWidth="1"/>
    <col min="2333" max="2333" width="11.83203125" bestFit="1" customWidth="1"/>
    <col min="2335" max="2335" width="13.5" customWidth="1"/>
    <col min="2336" max="2336" width="11.33203125" customWidth="1"/>
    <col min="2338" max="2338" width="10.5" bestFit="1" customWidth="1"/>
    <col min="2561" max="2561" width="5.1640625" customWidth="1"/>
    <col min="2562" max="2574" width="6" customWidth="1"/>
    <col min="2575" max="2575" width="4.83203125" customWidth="1"/>
    <col min="2576" max="2576" width="6" customWidth="1"/>
    <col min="2577" max="2577" width="5" customWidth="1"/>
    <col min="2578" max="2582" width="6" customWidth="1"/>
    <col min="2583" max="2583" width="5" customWidth="1"/>
    <col min="2584" max="2584" width="9.5" bestFit="1" customWidth="1"/>
    <col min="2585" max="2585" width="11.33203125" customWidth="1"/>
    <col min="2586" max="2586" width="6.33203125" customWidth="1"/>
    <col min="2587" max="2587" width="18" customWidth="1"/>
    <col min="2588" max="2588" width="9.5" bestFit="1" customWidth="1"/>
    <col min="2589" max="2589" width="11.83203125" bestFit="1" customWidth="1"/>
    <col min="2591" max="2591" width="13.5" customWidth="1"/>
    <col min="2592" max="2592" width="11.33203125" customWidth="1"/>
    <col min="2594" max="2594" width="10.5" bestFit="1" customWidth="1"/>
    <col min="2817" max="2817" width="5.1640625" customWidth="1"/>
    <col min="2818" max="2830" width="6" customWidth="1"/>
    <col min="2831" max="2831" width="4.83203125" customWidth="1"/>
    <col min="2832" max="2832" width="6" customWidth="1"/>
    <col min="2833" max="2833" width="5" customWidth="1"/>
    <col min="2834" max="2838" width="6" customWidth="1"/>
    <col min="2839" max="2839" width="5" customWidth="1"/>
    <col min="2840" max="2840" width="9.5" bestFit="1" customWidth="1"/>
    <col min="2841" max="2841" width="11.33203125" customWidth="1"/>
    <col min="2842" max="2842" width="6.33203125" customWidth="1"/>
    <col min="2843" max="2843" width="18" customWidth="1"/>
    <col min="2844" max="2844" width="9.5" bestFit="1" customWidth="1"/>
    <col min="2845" max="2845" width="11.83203125" bestFit="1" customWidth="1"/>
    <col min="2847" max="2847" width="13.5" customWidth="1"/>
    <col min="2848" max="2848" width="11.33203125" customWidth="1"/>
    <col min="2850" max="2850" width="10.5" bestFit="1" customWidth="1"/>
    <col min="3073" max="3073" width="5.1640625" customWidth="1"/>
    <col min="3074" max="3086" width="6" customWidth="1"/>
    <col min="3087" max="3087" width="4.83203125" customWidth="1"/>
    <col min="3088" max="3088" width="6" customWidth="1"/>
    <col min="3089" max="3089" width="5" customWidth="1"/>
    <col min="3090" max="3094" width="6" customWidth="1"/>
    <col min="3095" max="3095" width="5" customWidth="1"/>
    <col min="3096" max="3096" width="9.5" bestFit="1" customWidth="1"/>
    <col min="3097" max="3097" width="11.33203125" customWidth="1"/>
    <col min="3098" max="3098" width="6.33203125" customWidth="1"/>
    <col min="3099" max="3099" width="18" customWidth="1"/>
    <col min="3100" max="3100" width="9.5" bestFit="1" customWidth="1"/>
    <col min="3101" max="3101" width="11.83203125" bestFit="1" customWidth="1"/>
    <col min="3103" max="3103" width="13.5" customWidth="1"/>
    <col min="3104" max="3104" width="11.33203125" customWidth="1"/>
    <col min="3106" max="3106" width="10.5" bestFit="1" customWidth="1"/>
    <col min="3329" max="3329" width="5.1640625" customWidth="1"/>
    <col min="3330" max="3342" width="6" customWidth="1"/>
    <col min="3343" max="3343" width="4.83203125" customWidth="1"/>
    <col min="3344" max="3344" width="6" customWidth="1"/>
    <col min="3345" max="3345" width="5" customWidth="1"/>
    <col min="3346" max="3350" width="6" customWidth="1"/>
    <col min="3351" max="3351" width="5" customWidth="1"/>
    <col min="3352" max="3352" width="9.5" bestFit="1" customWidth="1"/>
    <col min="3353" max="3353" width="11.33203125" customWidth="1"/>
    <col min="3354" max="3354" width="6.33203125" customWidth="1"/>
    <col min="3355" max="3355" width="18" customWidth="1"/>
    <col min="3356" max="3356" width="9.5" bestFit="1" customWidth="1"/>
    <col min="3357" max="3357" width="11.83203125" bestFit="1" customWidth="1"/>
    <col min="3359" max="3359" width="13.5" customWidth="1"/>
    <col min="3360" max="3360" width="11.33203125" customWidth="1"/>
    <col min="3362" max="3362" width="10.5" bestFit="1" customWidth="1"/>
    <col min="3585" max="3585" width="5.1640625" customWidth="1"/>
    <col min="3586" max="3598" width="6" customWidth="1"/>
    <col min="3599" max="3599" width="4.83203125" customWidth="1"/>
    <col min="3600" max="3600" width="6" customWidth="1"/>
    <col min="3601" max="3601" width="5" customWidth="1"/>
    <col min="3602" max="3606" width="6" customWidth="1"/>
    <col min="3607" max="3607" width="5" customWidth="1"/>
    <col min="3608" max="3608" width="9.5" bestFit="1" customWidth="1"/>
    <col min="3609" max="3609" width="11.33203125" customWidth="1"/>
    <col min="3610" max="3610" width="6.33203125" customWidth="1"/>
    <col min="3611" max="3611" width="18" customWidth="1"/>
    <col min="3612" max="3612" width="9.5" bestFit="1" customWidth="1"/>
    <col min="3613" max="3613" width="11.83203125" bestFit="1" customWidth="1"/>
    <col min="3615" max="3615" width="13.5" customWidth="1"/>
    <col min="3616" max="3616" width="11.33203125" customWidth="1"/>
    <col min="3618" max="3618" width="10.5" bestFit="1" customWidth="1"/>
    <col min="3841" max="3841" width="5.1640625" customWidth="1"/>
    <col min="3842" max="3854" width="6" customWidth="1"/>
    <col min="3855" max="3855" width="4.83203125" customWidth="1"/>
    <col min="3856" max="3856" width="6" customWidth="1"/>
    <col min="3857" max="3857" width="5" customWidth="1"/>
    <col min="3858" max="3862" width="6" customWidth="1"/>
    <col min="3863" max="3863" width="5" customWidth="1"/>
    <col min="3864" max="3864" width="9.5" bestFit="1" customWidth="1"/>
    <col min="3865" max="3865" width="11.33203125" customWidth="1"/>
    <col min="3866" max="3866" width="6.33203125" customWidth="1"/>
    <col min="3867" max="3867" width="18" customWidth="1"/>
    <col min="3868" max="3868" width="9.5" bestFit="1" customWidth="1"/>
    <col min="3869" max="3869" width="11.83203125" bestFit="1" customWidth="1"/>
    <col min="3871" max="3871" width="13.5" customWidth="1"/>
    <col min="3872" max="3872" width="11.33203125" customWidth="1"/>
    <col min="3874" max="3874" width="10.5" bestFit="1" customWidth="1"/>
    <col min="4097" max="4097" width="5.1640625" customWidth="1"/>
    <col min="4098" max="4110" width="6" customWidth="1"/>
    <col min="4111" max="4111" width="4.83203125" customWidth="1"/>
    <col min="4112" max="4112" width="6" customWidth="1"/>
    <col min="4113" max="4113" width="5" customWidth="1"/>
    <col min="4114" max="4118" width="6" customWidth="1"/>
    <col min="4119" max="4119" width="5" customWidth="1"/>
    <col min="4120" max="4120" width="9.5" bestFit="1" customWidth="1"/>
    <col min="4121" max="4121" width="11.33203125" customWidth="1"/>
    <col min="4122" max="4122" width="6.33203125" customWidth="1"/>
    <col min="4123" max="4123" width="18" customWidth="1"/>
    <col min="4124" max="4124" width="9.5" bestFit="1" customWidth="1"/>
    <col min="4125" max="4125" width="11.83203125" bestFit="1" customWidth="1"/>
    <col min="4127" max="4127" width="13.5" customWidth="1"/>
    <col min="4128" max="4128" width="11.33203125" customWidth="1"/>
    <col min="4130" max="4130" width="10.5" bestFit="1" customWidth="1"/>
    <col min="4353" max="4353" width="5.1640625" customWidth="1"/>
    <col min="4354" max="4366" width="6" customWidth="1"/>
    <col min="4367" max="4367" width="4.83203125" customWidth="1"/>
    <col min="4368" max="4368" width="6" customWidth="1"/>
    <col min="4369" max="4369" width="5" customWidth="1"/>
    <col min="4370" max="4374" width="6" customWidth="1"/>
    <col min="4375" max="4375" width="5" customWidth="1"/>
    <col min="4376" max="4376" width="9.5" bestFit="1" customWidth="1"/>
    <col min="4377" max="4377" width="11.33203125" customWidth="1"/>
    <col min="4378" max="4378" width="6.33203125" customWidth="1"/>
    <col min="4379" max="4379" width="18" customWidth="1"/>
    <col min="4380" max="4380" width="9.5" bestFit="1" customWidth="1"/>
    <col min="4381" max="4381" width="11.83203125" bestFit="1" customWidth="1"/>
    <col min="4383" max="4383" width="13.5" customWidth="1"/>
    <col min="4384" max="4384" width="11.33203125" customWidth="1"/>
    <col min="4386" max="4386" width="10.5" bestFit="1" customWidth="1"/>
    <col min="4609" max="4609" width="5.1640625" customWidth="1"/>
    <col min="4610" max="4622" width="6" customWidth="1"/>
    <col min="4623" max="4623" width="4.83203125" customWidth="1"/>
    <col min="4624" max="4624" width="6" customWidth="1"/>
    <col min="4625" max="4625" width="5" customWidth="1"/>
    <col min="4626" max="4630" width="6" customWidth="1"/>
    <col min="4631" max="4631" width="5" customWidth="1"/>
    <col min="4632" max="4632" width="9.5" bestFit="1" customWidth="1"/>
    <col min="4633" max="4633" width="11.33203125" customWidth="1"/>
    <col min="4634" max="4634" width="6.33203125" customWidth="1"/>
    <col min="4635" max="4635" width="18" customWidth="1"/>
    <col min="4636" max="4636" width="9.5" bestFit="1" customWidth="1"/>
    <col min="4637" max="4637" width="11.83203125" bestFit="1" customWidth="1"/>
    <col min="4639" max="4639" width="13.5" customWidth="1"/>
    <col min="4640" max="4640" width="11.33203125" customWidth="1"/>
    <col min="4642" max="4642" width="10.5" bestFit="1" customWidth="1"/>
    <col min="4865" max="4865" width="5.1640625" customWidth="1"/>
    <col min="4866" max="4878" width="6" customWidth="1"/>
    <col min="4879" max="4879" width="4.83203125" customWidth="1"/>
    <col min="4880" max="4880" width="6" customWidth="1"/>
    <col min="4881" max="4881" width="5" customWidth="1"/>
    <col min="4882" max="4886" width="6" customWidth="1"/>
    <col min="4887" max="4887" width="5" customWidth="1"/>
    <col min="4888" max="4888" width="9.5" bestFit="1" customWidth="1"/>
    <col min="4889" max="4889" width="11.33203125" customWidth="1"/>
    <col min="4890" max="4890" width="6.33203125" customWidth="1"/>
    <col min="4891" max="4891" width="18" customWidth="1"/>
    <col min="4892" max="4892" width="9.5" bestFit="1" customWidth="1"/>
    <col min="4893" max="4893" width="11.83203125" bestFit="1" customWidth="1"/>
    <col min="4895" max="4895" width="13.5" customWidth="1"/>
    <col min="4896" max="4896" width="11.33203125" customWidth="1"/>
    <col min="4898" max="4898" width="10.5" bestFit="1" customWidth="1"/>
    <col min="5121" max="5121" width="5.1640625" customWidth="1"/>
    <col min="5122" max="5134" width="6" customWidth="1"/>
    <col min="5135" max="5135" width="4.83203125" customWidth="1"/>
    <col min="5136" max="5136" width="6" customWidth="1"/>
    <col min="5137" max="5137" width="5" customWidth="1"/>
    <col min="5138" max="5142" width="6" customWidth="1"/>
    <col min="5143" max="5143" width="5" customWidth="1"/>
    <col min="5144" max="5144" width="9.5" bestFit="1" customWidth="1"/>
    <col min="5145" max="5145" width="11.33203125" customWidth="1"/>
    <col min="5146" max="5146" width="6.33203125" customWidth="1"/>
    <col min="5147" max="5147" width="18" customWidth="1"/>
    <col min="5148" max="5148" width="9.5" bestFit="1" customWidth="1"/>
    <col min="5149" max="5149" width="11.83203125" bestFit="1" customWidth="1"/>
    <col min="5151" max="5151" width="13.5" customWidth="1"/>
    <col min="5152" max="5152" width="11.33203125" customWidth="1"/>
    <col min="5154" max="5154" width="10.5" bestFit="1" customWidth="1"/>
    <col min="5377" max="5377" width="5.1640625" customWidth="1"/>
    <col min="5378" max="5390" width="6" customWidth="1"/>
    <col min="5391" max="5391" width="4.83203125" customWidth="1"/>
    <col min="5392" max="5392" width="6" customWidth="1"/>
    <col min="5393" max="5393" width="5" customWidth="1"/>
    <col min="5394" max="5398" width="6" customWidth="1"/>
    <col min="5399" max="5399" width="5" customWidth="1"/>
    <col min="5400" max="5400" width="9.5" bestFit="1" customWidth="1"/>
    <col min="5401" max="5401" width="11.33203125" customWidth="1"/>
    <col min="5402" max="5402" width="6.33203125" customWidth="1"/>
    <col min="5403" max="5403" width="18" customWidth="1"/>
    <col min="5404" max="5404" width="9.5" bestFit="1" customWidth="1"/>
    <col min="5405" max="5405" width="11.83203125" bestFit="1" customWidth="1"/>
    <col min="5407" max="5407" width="13.5" customWidth="1"/>
    <col min="5408" max="5408" width="11.33203125" customWidth="1"/>
    <col min="5410" max="5410" width="10.5" bestFit="1" customWidth="1"/>
    <col min="5633" max="5633" width="5.1640625" customWidth="1"/>
    <col min="5634" max="5646" width="6" customWidth="1"/>
    <col min="5647" max="5647" width="4.83203125" customWidth="1"/>
    <col min="5648" max="5648" width="6" customWidth="1"/>
    <col min="5649" max="5649" width="5" customWidth="1"/>
    <col min="5650" max="5654" width="6" customWidth="1"/>
    <col min="5655" max="5655" width="5" customWidth="1"/>
    <col min="5656" max="5656" width="9.5" bestFit="1" customWidth="1"/>
    <col min="5657" max="5657" width="11.33203125" customWidth="1"/>
    <col min="5658" max="5658" width="6.33203125" customWidth="1"/>
    <col min="5659" max="5659" width="18" customWidth="1"/>
    <col min="5660" max="5660" width="9.5" bestFit="1" customWidth="1"/>
    <col min="5661" max="5661" width="11.83203125" bestFit="1" customWidth="1"/>
    <col min="5663" max="5663" width="13.5" customWidth="1"/>
    <col min="5664" max="5664" width="11.33203125" customWidth="1"/>
    <col min="5666" max="5666" width="10.5" bestFit="1" customWidth="1"/>
    <col min="5889" max="5889" width="5.1640625" customWidth="1"/>
    <col min="5890" max="5902" width="6" customWidth="1"/>
    <col min="5903" max="5903" width="4.83203125" customWidth="1"/>
    <col min="5904" max="5904" width="6" customWidth="1"/>
    <col min="5905" max="5905" width="5" customWidth="1"/>
    <col min="5906" max="5910" width="6" customWidth="1"/>
    <col min="5911" max="5911" width="5" customWidth="1"/>
    <col min="5912" max="5912" width="9.5" bestFit="1" customWidth="1"/>
    <col min="5913" max="5913" width="11.33203125" customWidth="1"/>
    <col min="5914" max="5914" width="6.33203125" customWidth="1"/>
    <col min="5915" max="5915" width="18" customWidth="1"/>
    <col min="5916" max="5916" width="9.5" bestFit="1" customWidth="1"/>
    <col min="5917" max="5917" width="11.83203125" bestFit="1" customWidth="1"/>
    <col min="5919" max="5919" width="13.5" customWidth="1"/>
    <col min="5920" max="5920" width="11.33203125" customWidth="1"/>
    <col min="5922" max="5922" width="10.5" bestFit="1" customWidth="1"/>
    <col min="6145" max="6145" width="5.1640625" customWidth="1"/>
    <col min="6146" max="6158" width="6" customWidth="1"/>
    <col min="6159" max="6159" width="4.83203125" customWidth="1"/>
    <col min="6160" max="6160" width="6" customWidth="1"/>
    <col min="6161" max="6161" width="5" customWidth="1"/>
    <col min="6162" max="6166" width="6" customWidth="1"/>
    <col min="6167" max="6167" width="5" customWidth="1"/>
    <col min="6168" max="6168" width="9.5" bestFit="1" customWidth="1"/>
    <col min="6169" max="6169" width="11.33203125" customWidth="1"/>
    <col min="6170" max="6170" width="6.33203125" customWidth="1"/>
    <col min="6171" max="6171" width="18" customWidth="1"/>
    <col min="6172" max="6172" width="9.5" bestFit="1" customWidth="1"/>
    <col min="6173" max="6173" width="11.83203125" bestFit="1" customWidth="1"/>
    <col min="6175" max="6175" width="13.5" customWidth="1"/>
    <col min="6176" max="6176" width="11.33203125" customWidth="1"/>
    <col min="6178" max="6178" width="10.5" bestFit="1" customWidth="1"/>
    <col min="6401" max="6401" width="5.1640625" customWidth="1"/>
    <col min="6402" max="6414" width="6" customWidth="1"/>
    <col min="6415" max="6415" width="4.83203125" customWidth="1"/>
    <col min="6416" max="6416" width="6" customWidth="1"/>
    <col min="6417" max="6417" width="5" customWidth="1"/>
    <col min="6418" max="6422" width="6" customWidth="1"/>
    <col min="6423" max="6423" width="5" customWidth="1"/>
    <col min="6424" max="6424" width="9.5" bestFit="1" customWidth="1"/>
    <col min="6425" max="6425" width="11.33203125" customWidth="1"/>
    <col min="6426" max="6426" width="6.33203125" customWidth="1"/>
    <col min="6427" max="6427" width="18" customWidth="1"/>
    <col min="6428" max="6428" width="9.5" bestFit="1" customWidth="1"/>
    <col min="6429" max="6429" width="11.83203125" bestFit="1" customWidth="1"/>
    <col min="6431" max="6431" width="13.5" customWidth="1"/>
    <col min="6432" max="6432" width="11.33203125" customWidth="1"/>
    <col min="6434" max="6434" width="10.5" bestFit="1" customWidth="1"/>
    <col min="6657" max="6657" width="5.1640625" customWidth="1"/>
    <col min="6658" max="6670" width="6" customWidth="1"/>
    <col min="6671" max="6671" width="4.83203125" customWidth="1"/>
    <col min="6672" max="6672" width="6" customWidth="1"/>
    <col min="6673" max="6673" width="5" customWidth="1"/>
    <col min="6674" max="6678" width="6" customWidth="1"/>
    <col min="6679" max="6679" width="5" customWidth="1"/>
    <col min="6680" max="6680" width="9.5" bestFit="1" customWidth="1"/>
    <col min="6681" max="6681" width="11.33203125" customWidth="1"/>
    <col min="6682" max="6682" width="6.33203125" customWidth="1"/>
    <col min="6683" max="6683" width="18" customWidth="1"/>
    <col min="6684" max="6684" width="9.5" bestFit="1" customWidth="1"/>
    <col min="6685" max="6685" width="11.83203125" bestFit="1" customWidth="1"/>
    <col min="6687" max="6687" width="13.5" customWidth="1"/>
    <col min="6688" max="6688" width="11.33203125" customWidth="1"/>
    <col min="6690" max="6690" width="10.5" bestFit="1" customWidth="1"/>
    <col min="6913" max="6913" width="5.1640625" customWidth="1"/>
    <col min="6914" max="6926" width="6" customWidth="1"/>
    <col min="6927" max="6927" width="4.83203125" customWidth="1"/>
    <col min="6928" max="6928" width="6" customWidth="1"/>
    <col min="6929" max="6929" width="5" customWidth="1"/>
    <col min="6930" max="6934" width="6" customWidth="1"/>
    <col min="6935" max="6935" width="5" customWidth="1"/>
    <col min="6936" max="6936" width="9.5" bestFit="1" customWidth="1"/>
    <col min="6937" max="6937" width="11.33203125" customWidth="1"/>
    <col min="6938" max="6938" width="6.33203125" customWidth="1"/>
    <col min="6939" max="6939" width="18" customWidth="1"/>
    <col min="6940" max="6940" width="9.5" bestFit="1" customWidth="1"/>
    <col min="6941" max="6941" width="11.83203125" bestFit="1" customWidth="1"/>
    <col min="6943" max="6943" width="13.5" customWidth="1"/>
    <col min="6944" max="6944" width="11.33203125" customWidth="1"/>
    <col min="6946" max="6946" width="10.5" bestFit="1" customWidth="1"/>
    <col min="7169" max="7169" width="5.1640625" customWidth="1"/>
    <col min="7170" max="7182" width="6" customWidth="1"/>
    <col min="7183" max="7183" width="4.83203125" customWidth="1"/>
    <col min="7184" max="7184" width="6" customWidth="1"/>
    <col min="7185" max="7185" width="5" customWidth="1"/>
    <col min="7186" max="7190" width="6" customWidth="1"/>
    <col min="7191" max="7191" width="5" customWidth="1"/>
    <col min="7192" max="7192" width="9.5" bestFit="1" customWidth="1"/>
    <col min="7193" max="7193" width="11.33203125" customWidth="1"/>
    <col min="7194" max="7194" width="6.33203125" customWidth="1"/>
    <col min="7195" max="7195" width="18" customWidth="1"/>
    <col min="7196" max="7196" width="9.5" bestFit="1" customWidth="1"/>
    <col min="7197" max="7197" width="11.83203125" bestFit="1" customWidth="1"/>
    <col min="7199" max="7199" width="13.5" customWidth="1"/>
    <col min="7200" max="7200" width="11.33203125" customWidth="1"/>
    <col min="7202" max="7202" width="10.5" bestFit="1" customWidth="1"/>
    <col min="7425" max="7425" width="5.1640625" customWidth="1"/>
    <col min="7426" max="7438" width="6" customWidth="1"/>
    <col min="7439" max="7439" width="4.83203125" customWidth="1"/>
    <col min="7440" max="7440" width="6" customWidth="1"/>
    <col min="7441" max="7441" width="5" customWidth="1"/>
    <col min="7442" max="7446" width="6" customWidth="1"/>
    <col min="7447" max="7447" width="5" customWidth="1"/>
    <col min="7448" max="7448" width="9.5" bestFit="1" customWidth="1"/>
    <col min="7449" max="7449" width="11.33203125" customWidth="1"/>
    <col min="7450" max="7450" width="6.33203125" customWidth="1"/>
    <col min="7451" max="7451" width="18" customWidth="1"/>
    <col min="7452" max="7452" width="9.5" bestFit="1" customWidth="1"/>
    <col min="7453" max="7453" width="11.83203125" bestFit="1" customWidth="1"/>
    <col min="7455" max="7455" width="13.5" customWidth="1"/>
    <col min="7456" max="7456" width="11.33203125" customWidth="1"/>
    <col min="7458" max="7458" width="10.5" bestFit="1" customWidth="1"/>
    <col min="7681" max="7681" width="5.1640625" customWidth="1"/>
    <col min="7682" max="7694" width="6" customWidth="1"/>
    <col min="7695" max="7695" width="4.83203125" customWidth="1"/>
    <col min="7696" max="7696" width="6" customWidth="1"/>
    <col min="7697" max="7697" width="5" customWidth="1"/>
    <col min="7698" max="7702" width="6" customWidth="1"/>
    <col min="7703" max="7703" width="5" customWidth="1"/>
    <col min="7704" max="7704" width="9.5" bestFit="1" customWidth="1"/>
    <col min="7705" max="7705" width="11.33203125" customWidth="1"/>
    <col min="7706" max="7706" width="6.33203125" customWidth="1"/>
    <col min="7707" max="7707" width="18" customWidth="1"/>
    <col min="7708" max="7708" width="9.5" bestFit="1" customWidth="1"/>
    <col min="7709" max="7709" width="11.83203125" bestFit="1" customWidth="1"/>
    <col min="7711" max="7711" width="13.5" customWidth="1"/>
    <col min="7712" max="7712" width="11.33203125" customWidth="1"/>
    <col min="7714" max="7714" width="10.5" bestFit="1" customWidth="1"/>
    <col min="7937" max="7937" width="5.1640625" customWidth="1"/>
    <col min="7938" max="7950" width="6" customWidth="1"/>
    <col min="7951" max="7951" width="4.83203125" customWidth="1"/>
    <col min="7952" max="7952" width="6" customWidth="1"/>
    <col min="7953" max="7953" width="5" customWidth="1"/>
    <col min="7954" max="7958" width="6" customWidth="1"/>
    <col min="7959" max="7959" width="5" customWidth="1"/>
    <col min="7960" max="7960" width="9.5" bestFit="1" customWidth="1"/>
    <col min="7961" max="7961" width="11.33203125" customWidth="1"/>
    <col min="7962" max="7962" width="6.33203125" customWidth="1"/>
    <col min="7963" max="7963" width="18" customWidth="1"/>
    <col min="7964" max="7964" width="9.5" bestFit="1" customWidth="1"/>
    <col min="7965" max="7965" width="11.83203125" bestFit="1" customWidth="1"/>
    <col min="7967" max="7967" width="13.5" customWidth="1"/>
    <col min="7968" max="7968" width="11.33203125" customWidth="1"/>
    <col min="7970" max="7970" width="10.5" bestFit="1" customWidth="1"/>
    <col min="8193" max="8193" width="5.1640625" customWidth="1"/>
    <col min="8194" max="8206" width="6" customWidth="1"/>
    <col min="8207" max="8207" width="4.83203125" customWidth="1"/>
    <col min="8208" max="8208" width="6" customWidth="1"/>
    <col min="8209" max="8209" width="5" customWidth="1"/>
    <col min="8210" max="8214" width="6" customWidth="1"/>
    <col min="8215" max="8215" width="5" customWidth="1"/>
    <col min="8216" max="8216" width="9.5" bestFit="1" customWidth="1"/>
    <col min="8217" max="8217" width="11.33203125" customWidth="1"/>
    <col min="8218" max="8218" width="6.33203125" customWidth="1"/>
    <col min="8219" max="8219" width="18" customWidth="1"/>
    <col min="8220" max="8220" width="9.5" bestFit="1" customWidth="1"/>
    <col min="8221" max="8221" width="11.83203125" bestFit="1" customWidth="1"/>
    <col min="8223" max="8223" width="13.5" customWidth="1"/>
    <col min="8224" max="8224" width="11.33203125" customWidth="1"/>
    <col min="8226" max="8226" width="10.5" bestFit="1" customWidth="1"/>
    <col min="8449" max="8449" width="5.1640625" customWidth="1"/>
    <col min="8450" max="8462" width="6" customWidth="1"/>
    <col min="8463" max="8463" width="4.83203125" customWidth="1"/>
    <col min="8464" max="8464" width="6" customWidth="1"/>
    <col min="8465" max="8465" width="5" customWidth="1"/>
    <col min="8466" max="8470" width="6" customWidth="1"/>
    <col min="8471" max="8471" width="5" customWidth="1"/>
    <col min="8472" max="8472" width="9.5" bestFit="1" customWidth="1"/>
    <col min="8473" max="8473" width="11.33203125" customWidth="1"/>
    <col min="8474" max="8474" width="6.33203125" customWidth="1"/>
    <col min="8475" max="8475" width="18" customWidth="1"/>
    <col min="8476" max="8476" width="9.5" bestFit="1" customWidth="1"/>
    <col min="8477" max="8477" width="11.83203125" bestFit="1" customWidth="1"/>
    <col min="8479" max="8479" width="13.5" customWidth="1"/>
    <col min="8480" max="8480" width="11.33203125" customWidth="1"/>
    <col min="8482" max="8482" width="10.5" bestFit="1" customWidth="1"/>
    <col min="8705" max="8705" width="5.1640625" customWidth="1"/>
    <col min="8706" max="8718" width="6" customWidth="1"/>
    <col min="8719" max="8719" width="4.83203125" customWidth="1"/>
    <col min="8720" max="8720" width="6" customWidth="1"/>
    <col min="8721" max="8721" width="5" customWidth="1"/>
    <col min="8722" max="8726" width="6" customWidth="1"/>
    <col min="8727" max="8727" width="5" customWidth="1"/>
    <col min="8728" max="8728" width="9.5" bestFit="1" customWidth="1"/>
    <col min="8729" max="8729" width="11.33203125" customWidth="1"/>
    <col min="8730" max="8730" width="6.33203125" customWidth="1"/>
    <col min="8731" max="8731" width="18" customWidth="1"/>
    <col min="8732" max="8732" width="9.5" bestFit="1" customWidth="1"/>
    <col min="8733" max="8733" width="11.83203125" bestFit="1" customWidth="1"/>
    <col min="8735" max="8735" width="13.5" customWidth="1"/>
    <col min="8736" max="8736" width="11.33203125" customWidth="1"/>
    <col min="8738" max="8738" width="10.5" bestFit="1" customWidth="1"/>
    <col min="8961" max="8961" width="5.1640625" customWidth="1"/>
    <col min="8962" max="8974" width="6" customWidth="1"/>
    <col min="8975" max="8975" width="4.83203125" customWidth="1"/>
    <col min="8976" max="8976" width="6" customWidth="1"/>
    <col min="8977" max="8977" width="5" customWidth="1"/>
    <col min="8978" max="8982" width="6" customWidth="1"/>
    <col min="8983" max="8983" width="5" customWidth="1"/>
    <col min="8984" max="8984" width="9.5" bestFit="1" customWidth="1"/>
    <col min="8985" max="8985" width="11.33203125" customWidth="1"/>
    <col min="8986" max="8986" width="6.33203125" customWidth="1"/>
    <col min="8987" max="8987" width="18" customWidth="1"/>
    <col min="8988" max="8988" width="9.5" bestFit="1" customWidth="1"/>
    <col min="8989" max="8989" width="11.83203125" bestFit="1" customWidth="1"/>
    <col min="8991" max="8991" width="13.5" customWidth="1"/>
    <col min="8992" max="8992" width="11.33203125" customWidth="1"/>
    <col min="8994" max="8994" width="10.5" bestFit="1" customWidth="1"/>
    <col min="9217" max="9217" width="5.1640625" customWidth="1"/>
    <col min="9218" max="9230" width="6" customWidth="1"/>
    <col min="9231" max="9231" width="4.83203125" customWidth="1"/>
    <col min="9232" max="9232" width="6" customWidth="1"/>
    <col min="9233" max="9233" width="5" customWidth="1"/>
    <col min="9234" max="9238" width="6" customWidth="1"/>
    <col min="9239" max="9239" width="5" customWidth="1"/>
    <col min="9240" max="9240" width="9.5" bestFit="1" customWidth="1"/>
    <col min="9241" max="9241" width="11.33203125" customWidth="1"/>
    <col min="9242" max="9242" width="6.33203125" customWidth="1"/>
    <col min="9243" max="9243" width="18" customWidth="1"/>
    <col min="9244" max="9244" width="9.5" bestFit="1" customWidth="1"/>
    <col min="9245" max="9245" width="11.83203125" bestFit="1" customWidth="1"/>
    <col min="9247" max="9247" width="13.5" customWidth="1"/>
    <col min="9248" max="9248" width="11.33203125" customWidth="1"/>
    <col min="9250" max="9250" width="10.5" bestFit="1" customWidth="1"/>
    <col min="9473" max="9473" width="5.1640625" customWidth="1"/>
    <col min="9474" max="9486" width="6" customWidth="1"/>
    <col min="9487" max="9487" width="4.83203125" customWidth="1"/>
    <col min="9488" max="9488" width="6" customWidth="1"/>
    <col min="9489" max="9489" width="5" customWidth="1"/>
    <col min="9490" max="9494" width="6" customWidth="1"/>
    <col min="9495" max="9495" width="5" customWidth="1"/>
    <col min="9496" max="9496" width="9.5" bestFit="1" customWidth="1"/>
    <col min="9497" max="9497" width="11.33203125" customWidth="1"/>
    <col min="9498" max="9498" width="6.33203125" customWidth="1"/>
    <col min="9499" max="9499" width="18" customWidth="1"/>
    <col min="9500" max="9500" width="9.5" bestFit="1" customWidth="1"/>
    <col min="9501" max="9501" width="11.83203125" bestFit="1" customWidth="1"/>
    <col min="9503" max="9503" width="13.5" customWidth="1"/>
    <col min="9504" max="9504" width="11.33203125" customWidth="1"/>
    <col min="9506" max="9506" width="10.5" bestFit="1" customWidth="1"/>
    <col min="9729" max="9729" width="5.1640625" customWidth="1"/>
    <col min="9730" max="9742" width="6" customWidth="1"/>
    <col min="9743" max="9743" width="4.83203125" customWidth="1"/>
    <col min="9744" max="9744" width="6" customWidth="1"/>
    <col min="9745" max="9745" width="5" customWidth="1"/>
    <col min="9746" max="9750" width="6" customWidth="1"/>
    <col min="9751" max="9751" width="5" customWidth="1"/>
    <col min="9752" max="9752" width="9.5" bestFit="1" customWidth="1"/>
    <col min="9753" max="9753" width="11.33203125" customWidth="1"/>
    <col min="9754" max="9754" width="6.33203125" customWidth="1"/>
    <col min="9755" max="9755" width="18" customWidth="1"/>
    <col min="9756" max="9756" width="9.5" bestFit="1" customWidth="1"/>
    <col min="9757" max="9757" width="11.83203125" bestFit="1" customWidth="1"/>
    <col min="9759" max="9759" width="13.5" customWidth="1"/>
    <col min="9760" max="9760" width="11.33203125" customWidth="1"/>
    <col min="9762" max="9762" width="10.5" bestFit="1" customWidth="1"/>
    <col min="9985" max="9985" width="5.1640625" customWidth="1"/>
    <col min="9986" max="9998" width="6" customWidth="1"/>
    <col min="9999" max="9999" width="4.83203125" customWidth="1"/>
    <col min="10000" max="10000" width="6" customWidth="1"/>
    <col min="10001" max="10001" width="5" customWidth="1"/>
    <col min="10002" max="10006" width="6" customWidth="1"/>
    <col min="10007" max="10007" width="5" customWidth="1"/>
    <col min="10008" max="10008" width="9.5" bestFit="1" customWidth="1"/>
    <col min="10009" max="10009" width="11.33203125" customWidth="1"/>
    <col min="10010" max="10010" width="6.33203125" customWidth="1"/>
    <col min="10011" max="10011" width="18" customWidth="1"/>
    <col min="10012" max="10012" width="9.5" bestFit="1" customWidth="1"/>
    <col min="10013" max="10013" width="11.83203125" bestFit="1" customWidth="1"/>
    <col min="10015" max="10015" width="13.5" customWidth="1"/>
    <col min="10016" max="10016" width="11.33203125" customWidth="1"/>
    <col min="10018" max="10018" width="10.5" bestFit="1" customWidth="1"/>
    <col min="10241" max="10241" width="5.1640625" customWidth="1"/>
    <col min="10242" max="10254" width="6" customWidth="1"/>
    <col min="10255" max="10255" width="4.83203125" customWidth="1"/>
    <col min="10256" max="10256" width="6" customWidth="1"/>
    <col min="10257" max="10257" width="5" customWidth="1"/>
    <col min="10258" max="10262" width="6" customWidth="1"/>
    <col min="10263" max="10263" width="5" customWidth="1"/>
    <col min="10264" max="10264" width="9.5" bestFit="1" customWidth="1"/>
    <col min="10265" max="10265" width="11.33203125" customWidth="1"/>
    <col min="10266" max="10266" width="6.33203125" customWidth="1"/>
    <col min="10267" max="10267" width="18" customWidth="1"/>
    <col min="10268" max="10268" width="9.5" bestFit="1" customWidth="1"/>
    <col min="10269" max="10269" width="11.83203125" bestFit="1" customWidth="1"/>
    <col min="10271" max="10271" width="13.5" customWidth="1"/>
    <col min="10272" max="10272" width="11.33203125" customWidth="1"/>
    <col min="10274" max="10274" width="10.5" bestFit="1" customWidth="1"/>
    <col min="10497" max="10497" width="5.1640625" customWidth="1"/>
    <col min="10498" max="10510" width="6" customWidth="1"/>
    <col min="10511" max="10511" width="4.83203125" customWidth="1"/>
    <col min="10512" max="10512" width="6" customWidth="1"/>
    <col min="10513" max="10513" width="5" customWidth="1"/>
    <col min="10514" max="10518" width="6" customWidth="1"/>
    <col min="10519" max="10519" width="5" customWidth="1"/>
    <col min="10520" max="10520" width="9.5" bestFit="1" customWidth="1"/>
    <col min="10521" max="10521" width="11.33203125" customWidth="1"/>
    <col min="10522" max="10522" width="6.33203125" customWidth="1"/>
    <col min="10523" max="10523" width="18" customWidth="1"/>
    <col min="10524" max="10524" width="9.5" bestFit="1" customWidth="1"/>
    <col min="10525" max="10525" width="11.83203125" bestFit="1" customWidth="1"/>
    <col min="10527" max="10527" width="13.5" customWidth="1"/>
    <col min="10528" max="10528" width="11.33203125" customWidth="1"/>
    <col min="10530" max="10530" width="10.5" bestFit="1" customWidth="1"/>
    <col min="10753" max="10753" width="5.1640625" customWidth="1"/>
    <col min="10754" max="10766" width="6" customWidth="1"/>
    <col min="10767" max="10767" width="4.83203125" customWidth="1"/>
    <col min="10768" max="10768" width="6" customWidth="1"/>
    <col min="10769" max="10769" width="5" customWidth="1"/>
    <col min="10770" max="10774" width="6" customWidth="1"/>
    <col min="10775" max="10775" width="5" customWidth="1"/>
    <col min="10776" max="10776" width="9.5" bestFit="1" customWidth="1"/>
    <col min="10777" max="10777" width="11.33203125" customWidth="1"/>
    <col min="10778" max="10778" width="6.33203125" customWidth="1"/>
    <col min="10779" max="10779" width="18" customWidth="1"/>
    <col min="10780" max="10780" width="9.5" bestFit="1" customWidth="1"/>
    <col min="10781" max="10781" width="11.83203125" bestFit="1" customWidth="1"/>
    <col min="10783" max="10783" width="13.5" customWidth="1"/>
    <col min="10784" max="10784" width="11.33203125" customWidth="1"/>
    <col min="10786" max="10786" width="10.5" bestFit="1" customWidth="1"/>
    <col min="11009" max="11009" width="5.1640625" customWidth="1"/>
    <col min="11010" max="11022" width="6" customWidth="1"/>
    <col min="11023" max="11023" width="4.83203125" customWidth="1"/>
    <col min="11024" max="11024" width="6" customWidth="1"/>
    <col min="11025" max="11025" width="5" customWidth="1"/>
    <col min="11026" max="11030" width="6" customWidth="1"/>
    <col min="11031" max="11031" width="5" customWidth="1"/>
    <col min="11032" max="11032" width="9.5" bestFit="1" customWidth="1"/>
    <col min="11033" max="11033" width="11.33203125" customWidth="1"/>
    <col min="11034" max="11034" width="6.33203125" customWidth="1"/>
    <col min="11035" max="11035" width="18" customWidth="1"/>
    <col min="11036" max="11036" width="9.5" bestFit="1" customWidth="1"/>
    <col min="11037" max="11037" width="11.83203125" bestFit="1" customWidth="1"/>
    <col min="11039" max="11039" width="13.5" customWidth="1"/>
    <col min="11040" max="11040" width="11.33203125" customWidth="1"/>
    <col min="11042" max="11042" width="10.5" bestFit="1" customWidth="1"/>
    <col min="11265" max="11265" width="5.1640625" customWidth="1"/>
    <col min="11266" max="11278" width="6" customWidth="1"/>
    <col min="11279" max="11279" width="4.83203125" customWidth="1"/>
    <col min="11280" max="11280" width="6" customWidth="1"/>
    <col min="11281" max="11281" width="5" customWidth="1"/>
    <col min="11282" max="11286" width="6" customWidth="1"/>
    <col min="11287" max="11287" width="5" customWidth="1"/>
    <col min="11288" max="11288" width="9.5" bestFit="1" customWidth="1"/>
    <col min="11289" max="11289" width="11.33203125" customWidth="1"/>
    <col min="11290" max="11290" width="6.33203125" customWidth="1"/>
    <col min="11291" max="11291" width="18" customWidth="1"/>
    <col min="11292" max="11292" width="9.5" bestFit="1" customWidth="1"/>
    <col min="11293" max="11293" width="11.83203125" bestFit="1" customWidth="1"/>
    <col min="11295" max="11295" width="13.5" customWidth="1"/>
    <col min="11296" max="11296" width="11.33203125" customWidth="1"/>
    <col min="11298" max="11298" width="10.5" bestFit="1" customWidth="1"/>
    <col min="11521" max="11521" width="5.1640625" customWidth="1"/>
    <col min="11522" max="11534" width="6" customWidth="1"/>
    <col min="11535" max="11535" width="4.83203125" customWidth="1"/>
    <col min="11536" max="11536" width="6" customWidth="1"/>
    <col min="11537" max="11537" width="5" customWidth="1"/>
    <col min="11538" max="11542" width="6" customWidth="1"/>
    <col min="11543" max="11543" width="5" customWidth="1"/>
    <col min="11544" max="11544" width="9.5" bestFit="1" customWidth="1"/>
    <col min="11545" max="11545" width="11.33203125" customWidth="1"/>
    <col min="11546" max="11546" width="6.33203125" customWidth="1"/>
    <col min="11547" max="11547" width="18" customWidth="1"/>
    <col min="11548" max="11548" width="9.5" bestFit="1" customWidth="1"/>
    <col min="11549" max="11549" width="11.83203125" bestFit="1" customWidth="1"/>
    <col min="11551" max="11551" width="13.5" customWidth="1"/>
    <col min="11552" max="11552" width="11.33203125" customWidth="1"/>
    <col min="11554" max="11554" width="10.5" bestFit="1" customWidth="1"/>
    <col min="11777" max="11777" width="5.1640625" customWidth="1"/>
    <col min="11778" max="11790" width="6" customWidth="1"/>
    <col min="11791" max="11791" width="4.83203125" customWidth="1"/>
    <col min="11792" max="11792" width="6" customWidth="1"/>
    <col min="11793" max="11793" width="5" customWidth="1"/>
    <col min="11794" max="11798" width="6" customWidth="1"/>
    <col min="11799" max="11799" width="5" customWidth="1"/>
    <col min="11800" max="11800" width="9.5" bestFit="1" customWidth="1"/>
    <col min="11801" max="11801" width="11.33203125" customWidth="1"/>
    <col min="11802" max="11802" width="6.33203125" customWidth="1"/>
    <col min="11803" max="11803" width="18" customWidth="1"/>
    <col min="11804" max="11804" width="9.5" bestFit="1" customWidth="1"/>
    <col min="11805" max="11805" width="11.83203125" bestFit="1" customWidth="1"/>
    <col min="11807" max="11807" width="13.5" customWidth="1"/>
    <col min="11808" max="11808" width="11.33203125" customWidth="1"/>
    <col min="11810" max="11810" width="10.5" bestFit="1" customWidth="1"/>
    <col min="12033" max="12033" width="5.1640625" customWidth="1"/>
    <col min="12034" max="12046" width="6" customWidth="1"/>
    <col min="12047" max="12047" width="4.83203125" customWidth="1"/>
    <col min="12048" max="12048" width="6" customWidth="1"/>
    <col min="12049" max="12049" width="5" customWidth="1"/>
    <col min="12050" max="12054" width="6" customWidth="1"/>
    <col min="12055" max="12055" width="5" customWidth="1"/>
    <col min="12056" max="12056" width="9.5" bestFit="1" customWidth="1"/>
    <col min="12057" max="12057" width="11.33203125" customWidth="1"/>
    <col min="12058" max="12058" width="6.33203125" customWidth="1"/>
    <col min="12059" max="12059" width="18" customWidth="1"/>
    <col min="12060" max="12060" width="9.5" bestFit="1" customWidth="1"/>
    <col min="12061" max="12061" width="11.83203125" bestFit="1" customWidth="1"/>
    <col min="12063" max="12063" width="13.5" customWidth="1"/>
    <col min="12064" max="12064" width="11.33203125" customWidth="1"/>
    <col min="12066" max="12066" width="10.5" bestFit="1" customWidth="1"/>
    <col min="12289" max="12289" width="5.1640625" customWidth="1"/>
    <col min="12290" max="12302" width="6" customWidth="1"/>
    <col min="12303" max="12303" width="4.83203125" customWidth="1"/>
    <col min="12304" max="12304" width="6" customWidth="1"/>
    <col min="12305" max="12305" width="5" customWidth="1"/>
    <col min="12306" max="12310" width="6" customWidth="1"/>
    <col min="12311" max="12311" width="5" customWidth="1"/>
    <col min="12312" max="12312" width="9.5" bestFit="1" customWidth="1"/>
    <col min="12313" max="12313" width="11.33203125" customWidth="1"/>
    <col min="12314" max="12314" width="6.33203125" customWidth="1"/>
    <col min="12315" max="12315" width="18" customWidth="1"/>
    <col min="12316" max="12316" width="9.5" bestFit="1" customWidth="1"/>
    <col min="12317" max="12317" width="11.83203125" bestFit="1" customWidth="1"/>
    <col min="12319" max="12319" width="13.5" customWidth="1"/>
    <col min="12320" max="12320" width="11.33203125" customWidth="1"/>
    <col min="12322" max="12322" width="10.5" bestFit="1" customWidth="1"/>
    <col min="12545" max="12545" width="5.1640625" customWidth="1"/>
    <col min="12546" max="12558" width="6" customWidth="1"/>
    <col min="12559" max="12559" width="4.83203125" customWidth="1"/>
    <col min="12560" max="12560" width="6" customWidth="1"/>
    <col min="12561" max="12561" width="5" customWidth="1"/>
    <col min="12562" max="12566" width="6" customWidth="1"/>
    <col min="12567" max="12567" width="5" customWidth="1"/>
    <col min="12568" max="12568" width="9.5" bestFit="1" customWidth="1"/>
    <col min="12569" max="12569" width="11.33203125" customWidth="1"/>
    <col min="12570" max="12570" width="6.33203125" customWidth="1"/>
    <col min="12571" max="12571" width="18" customWidth="1"/>
    <col min="12572" max="12572" width="9.5" bestFit="1" customWidth="1"/>
    <col min="12573" max="12573" width="11.83203125" bestFit="1" customWidth="1"/>
    <col min="12575" max="12575" width="13.5" customWidth="1"/>
    <col min="12576" max="12576" width="11.33203125" customWidth="1"/>
    <col min="12578" max="12578" width="10.5" bestFit="1" customWidth="1"/>
    <col min="12801" max="12801" width="5.1640625" customWidth="1"/>
    <col min="12802" max="12814" width="6" customWidth="1"/>
    <col min="12815" max="12815" width="4.83203125" customWidth="1"/>
    <col min="12816" max="12816" width="6" customWidth="1"/>
    <col min="12817" max="12817" width="5" customWidth="1"/>
    <col min="12818" max="12822" width="6" customWidth="1"/>
    <col min="12823" max="12823" width="5" customWidth="1"/>
    <col min="12824" max="12824" width="9.5" bestFit="1" customWidth="1"/>
    <col min="12825" max="12825" width="11.33203125" customWidth="1"/>
    <col min="12826" max="12826" width="6.33203125" customWidth="1"/>
    <col min="12827" max="12827" width="18" customWidth="1"/>
    <col min="12828" max="12828" width="9.5" bestFit="1" customWidth="1"/>
    <col min="12829" max="12829" width="11.83203125" bestFit="1" customWidth="1"/>
    <col min="12831" max="12831" width="13.5" customWidth="1"/>
    <col min="12832" max="12832" width="11.33203125" customWidth="1"/>
    <col min="12834" max="12834" width="10.5" bestFit="1" customWidth="1"/>
    <col min="13057" max="13057" width="5.1640625" customWidth="1"/>
    <col min="13058" max="13070" width="6" customWidth="1"/>
    <col min="13071" max="13071" width="4.83203125" customWidth="1"/>
    <col min="13072" max="13072" width="6" customWidth="1"/>
    <col min="13073" max="13073" width="5" customWidth="1"/>
    <col min="13074" max="13078" width="6" customWidth="1"/>
    <col min="13079" max="13079" width="5" customWidth="1"/>
    <col min="13080" max="13080" width="9.5" bestFit="1" customWidth="1"/>
    <col min="13081" max="13081" width="11.33203125" customWidth="1"/>
    <col min="13082" max="13082" width="6.33203125" customWidth="1"/>
    <col min="13083" max="13083" width="18" customWidth="1"/>
    <col min="13084" max="13084" width="9.5" bestFit="1" customWidth="1"/>
    <col min="13085" max="13085" width="11.83203125" bestFit="1" customWidth="1"/>
    <col min="13087" max="13087" width="13.5" customWidth="1"/>
    <col min="13088" max="13088" width="11.33203125" customWidth="1"/>
    <col min="13090" max="13090" width="10.5" bestFit="1" customWidth="1"/>
    <col min="13313" max="13313" width="5.1640625" customWidth="1"/>
    <col min="13314" max="13326" width="6" customWidth="1"/>
    <col min="13327" max="13327" width="4.83203125" customWidth="1"/>
    <col min="13328" max="13328" width="6" customWidth="1"/>
    <col min="13329" max="13329" width="5" customWidth="1"/>
    <col min="13330" max="13334" width="6" customWidth="1"/>
    <col min="13335" max="13335" width="5" customWidth="1"/>
    <col min="13336" max="13336" width="9.5" bestFit="1" customWidth="1"/>
    <col min="13337" max="13337" width="11.33203125" customWidth="1"/>
    <col min="13338" max="13338" width="6.33203125" customWidth="1"/>
    <col min="13339" max="13339" width="18" customWidth="1"/>
    <col min="13340" max="13340" width="9.5" bestFit="1" customWidth="1"/>
    <col min="13341" max="13341" width="11.83203125" bestFit="1" customWidth="1"/>
    <col min="13343" max="13343" width="13.5" customWidth="1"/>
    <col min="13344" max="13344" width="11.33203125" customWidth="1"/>
    <col min="13346" max="13346" width="10.5" bestFit="1" customWidth="1"/>
    <col min="13569" max="13569" width="5.1640625" customWidth="1"/>
    <col min="13570" max="13582" width="6" customWidth="1"/>
    <col min="13583" max="13583" width="4.83203125" customWidth="1"/>
    <col min="13584" max="13584" width="6" customWidth="1"/>
    <col min="13585" max="13585" width="5" customWidth="1"/>
    <col min="13586" max="13590" width="6" customWidth="1"/>
    <col min="13591" max="13591" width="5" customWidth="1"/>
    <col min="13592" max="13592" width="9.5" bestFit="1" customWidth="1"/>
    <col min="13593" max="13593" width="11.33203125" customWidth="1"/>
    <col min="13594" max="13594" width="6.33203125" customWidth="1"/>
    <col min="13595" max="13595" width="18" customWidth="1"/>
    <col min="13596" max="13596" width="9.5" bestFit="1" customWidth="1"/>
    <col min="13597" max="13597" width="11.83203125" bestFit="1" customWidth="1"/>
    <col min="13599" max="13599" width="13.5" customWidth="1"/>
    <col min="13600" max="13600" width="11.33203125" customWidth="1"/>
    <col min="13602" max="13602" width="10.5" bestFit="1" customWidth="1"/>
    <col min="13825" max="13825" width="5.1640625" customWidth="1"/>
    <col min="13826" max="13838" width="6" customWidth="1"/>
    <col min="13839" max="13839" width="4.83203125" customWidth="1"/>
    <col min="13840" max="13840" width="6" customWidth="1"/>
    <col min="13841" max="13841" width="5" customWidth="1"/>
    <col min="13842" max="13846" width="6" customWidth="1"/>
    <col min="13847" max="13847" width="5" customWidth="1"/>
    <col min="13848" max="13848" width="9.5" bestFit="1" customWidth="1"/>
    <col min="13849" max="13849" width="11.33203125" customWidth="1"/>
    <col min="13850" max="13850" width="6.33203125" customWidth="1"/>
    <col min="13851" max="13851" width="18" customWidth="1"/>
    <col min="13852" max="13852" width="9.5" bestFit="1" customWidth="1"/>
    <col min="13853" max="13853" width="11.83203125" bestFit="1" customWidth="1"/>
    <col min="13855" max="13855" width="13.5" customWidth="1"/>
    <col min="13856" max="13856" width="11.33203125" customWidth="1"/>
    <col min="13858" max="13858" width="10.5" bestFit="1" customWidth="1"/>
    <col min="14081" max="14081" width="5.1640625" customWidth="1"/>
    <col min="14082" max="14094" width="6" customWidth="1"/>
    <col min="14095" max="14095" width="4.83203125" customWidth="1"/>
    <col min="14096" max="14096" width="6" customWidth="1"/>
    <col min="14097" max="14097" width="5" customWidth="1"/>
    <col min="14098" max="14102" width="6" customWidth="1"/>
    <col min="14103" max="14103" width="5" customWidth="1"/>
    <col min="14104" max="14104" width="9.5" bestFit="1" customWidth="1"/>
    <col min="14105" max="14105" width="11.33203125" customWidth="1"/>
    <col min="14106" max="14106" width="6.33203125" customWidth="1"/>
    <col min="14107" max="14107" width="18" customWidth="1"/>
    <col min="14108" max="14108" width="9.5" bestFit="1" customWidth="1"/>
    <col min="14109" max="14109" width="11.83203125" bestFit="1" customWidth="1"/>
    <col min="14111" max="14111" width="13.5" customWidth="1"/>
    <col min="14112" max="14112" width="11.33203125" customWidth="1"/>
    <col min="14114" max="14114" width="10.5" bestFit="1" customWidth="1"/>
    <col min="14337" max="14337" width="5.1640625" customWidth="1"/>
    <col min="14338" max="14350" width="6" customWidth="1"/>
    <col min="14351" max="14351" width="4.83203125" customWidth="1"/>
    <col min="14352" max="14352" width="6" customWidth="1"/>
    <col min="14353" max="14353" width="5" customWidth="1"/>
    <col min="14354" max="14358" width="6" customWidth="1"/>
    <col min="14359" max="14359" width="5" customWidth="1"/>
    <col min="14360" max="14360" width="9.5" bestFit="1" customWidth="1"/>
    <col min="14361" max="14361" width="11.33203125" customWidth="1"/>
    <col min="14362" max="14362" width="6.33203125" customWidth="1"/>
    <col min="14363" max="14363" width="18" customWidth="1"/>
    <col min="14364" max="14364" width="9.5" bestFit="1" customWidth="1"/>
    <col min="14365" max="14365" width="11.83203125" bestFit="1" customWidth="1"/>
    <col min="14367" max="14367" width="13.5" customWidth="1"/>
    <col min="14368" max="14368" width="11.33203125" customWidth="1"/>
    <col min="14370" max="14370" width="10.5" bestFit="1" customWidth="1"/>
    <col min="14593" max="14593" width="5.1640625" customWidth="1"/>
    <col min="14594" max="14606" width="6" customWidth="1"/>
    <col min="14607" max="14607" width="4.83203125" customWidth="1"/>
    <col min="14608" max="14608" width="6" customWidth="1"/>
    <col min="14609" max="14609" width="5" customWidth="1"/>
    <col min="14610" max="14614" width="6" customWidth="1"/>
    <col min="14615" max="14615" width="5" customWidth="1"/>
    <col min="14616" max="14616" width="9.5" bestFit="1" customWidth="1"/>
    <col min="14617" max="14617" width="11.33203125" customWidth="1"/>
    <col min="14618" max="14618" width="6.33203125" customWidth="1"/>
    <col min="14619" max="14619" width="18" customWidth="1"/>
    <col min="14620" max="14620" width="9.5" bestFit="1" customWidth="1"/>
    <col min="14621" max="14621" width="11.83203125" bestFit="1" customWidth="1"/>
    <col min="14623" max="14623" width="13.5" customWidth="1"/>
    <col min="14624" max="14624" width="11.33203125" customWidth="1"/>
    <col min="14626" max="14626" width="10.5" bestFit="1" customWidth="1"/>
    <col min="14849" max="14849" width="5.1640625" customWidth="1"/>
    <col min="14850" max="14862" width="6" customWidth="1"/>
    <col min="14863" max="14863" width="4.83203125" customWidth="1"/>
    <col min="14864" max="14864" width="6" customWidth="1"/>
    <col min="14865" max="14865" width="5" customWidth="1"/>
    <col min="14866" max="14870" width="6" customWidth="1"/>
    <col min="14871" max="14871" width="5" customWidth="1"/>
    <col min="14872" max="14872" width="9.5" bestFit="1" customWidth="1"/>
    <col min="14873" max="14873" width="11.33203125" customWidth="1"/>
    <col min="14874" max="14874" width="6.33203125" customWidth="1"/>
    <col min="14875" max="14875" width="18" customWidth="1"/>
    <col min="14876" max="14876" width="9.5" bestFit="1" customWidth="1"/>
    <col min="14877" max="14877" width="11.83203125" bestFit="1" customWidth="1"/>
    <col min="14879" max="14879" width="13.5" customWidth="1"/>
    <col min="14880" max="14880" width="11.33203125" customWidth="1"/>
    <col min="14882" max="14882" width="10.5" bestFit="1" customWidth="1"/>
    <col min="15105" max="15105" width="5.1640625" customWidth="1"/>
    <col min="15106" max="15118" width="6" customWidth="1"/>
    <col min="15119" max="15119" width="4.83203125" customWidth="1"/>
    <col min="15120" max="15120" width="6" customWidth="1"/>
    <col min="15121" max="15121" width="5" customWidth="1"/>
    <col min="15122" max="15126" width="6" customWidth="1"/>
    <col min="15127" max="15127" width="5" customWidth="1"/>
    <col min="15128" max="15128" width="9.5" bestFit="1" customWidth="1"/>
    <col min="15129" max="15129" width="11.33203125" customWidth="1"/>
    <col min="15130" max="15130" width="6.33203125" customWidth="1"/>
    <col min="15131" max="15131" width="18" customWidth="1"/>
    <col min="15132" max="15132" width="9.5" bestFit="1" customWidth="1"/>
    <col min="15133" max="15133" width="11.83203125" bestFit="1" customWidth="1"/>
    <col min="15135" max="15135" width="13.5" customWidth="1"/>
    <col min="15136" max="15136" width="11.33203125" customWidth="1"/>
    <col min="15138" max="15138" width="10.5" bestFit="1" customWidth="1"/>
    <col min="15361" max="15361" width="5.1640625" customWidth="1"/>
    <col min="15362" max="15374" width="6" customWidth="1"/>
    <col min="15375" max="15375" width="4.83203125" customWidth="1"/>
    <col min="15376" max="15376" width="6" customWidth="1"/>
    <col min="15377" max="15377" width="5" customWidth="1"/>
    <col min="15378" max="15382" width="6" customWidth="1"/>
    <col min="15383" max="15383" width="5" customWidth="1"/>
    <col min="15384" max="15384" width="9.5" bestFit="1" customWidth="1"/>
    <col min="15385" max="15385" width="11.33203125" customWidth="1"/>
    <col min="15386" max="15386" width="6.33203125" customWidth="1"/>
    <col min="15387" max="15387" width="18" customWidth="1"/>
    <col min="15388" max="15388" width="9.5" bestFit="1" customWidth="1"/>
    <col min="15389" max="15389" width="11.83203125" bestFit="1" customWidth="1"/>
    <col min="15391" max="15391" width="13.5" customWidth="1"/>
    <col min="15392" max="15392" width="11.33203125" customWidth="1"/>
    <col min="15394" max="15394" width="10.5" bestFit="1" customWidth="1"/>
    <col min="15617" max="15617" width="5.1640625" customWidth="1"/>
    <col min="15618" max="15630" width="6" customWidth="1"/>
    <col min="15631" max="15631" width="4.83203125" customWidth="1"/>
    <col min="15632" max="15632" width="6" customWidth="1"/>
    <col min="15633" max="15633" width="5" customWidth="1"/>
    <col min="15634" max="15638" width="6" customWidth="1"/>
    <col min="15639" max="15639" width="5" customWidth="1"/>
    <col min="15640" max="15640" width="9.5" bestFit="1" customWidth="1"/>
    <col min="15641" max="15641" width="11.33203125" customWidth="1"/>
    <col min="15642" max="15642" width="6.33203125" customWidth="1"/>
    <col min="15643" max="15643" width="18" customWidth="1"/>
    <col min="15644" max="15644" width="9.5" bestFit="1" customWidth="1"/>
    <col min="15645" max="15645" width="11.83203125" bestFit="1" customWidth="1"/>
    <col min="15647" max="15647" width="13.5" customWidth="1"/>
    <col min="15648" max="15648" width="11.33203125" customWidth="1"/>
    <col min="15650" max="15650" width="10.5" bestFit="1" customWidth="1"/>
    <col min="15873" max="15873" width="5.1640625" customWidth="1"/>
    <col min="15874" max="15886" width="6" customWidth="1"/>
    <col min="15887" max="15887" width="4.83203125" customWidth="1"/>
    <col min="15888" max="15888" width="6" customWidth="1"/>
    <col min="15889" max="15889" width="5" customWidth="1"/>
    <col min="15890" max="15894" width="6" customWidth="1"/>
    <col min="15895" max="15895" width="5" customWidth="1"/>
    <col min="15896" max="15896" width="9.5" bestFit="1" customWidth="1"/>
    <col min="15897" max="15897" width="11.33203125" customWidth="1"/>
    <col min="15898" max="15898" width="6.33203125" customWidth="1"/>
    <col min="15899" max="15899" width="18" customWidth="1"/>
    <col min="15900" max="15900" width="9.5" bestFit="1" customWidth="1"/>
    <col min="15901" max="15901" width="11.83203125" bestFit="1" customWidth="1"/>
    <col min="15903" max="15903" width="13.5" customWidth="1"/>
    <col min="15904" max="15904" width="11.33203125" customWidth="1"/>
    <col min="15906" max="15906" width="10.5" bestFit="1" customWidth="1"/>
    <col min="16129" max="16129" width="5.1640625" customWidth="1"/>
    <col min="16130" max="16142" width="6" customWidth="1"/>
    <col min="16143" max="16143" width="4.83203125" customWidth="1"/>
    <col min="16144" max="16144" width="6" customWidth="1"/>
    <col min="16145" max="16145" width="5" customWidth="1"/>
    <col min="16146" max="16150" width="6" customWidth="1"/>
    <col min="16151" max="16151" width="5" customWidth="1"/>
    <col min="16152" max="16152" width="9.5" bestFit="1" customWidth="1"/>
    <col min="16153" max="16153" width="11.33203125" customWidth="1"/>
    <col min="16154" max="16154" width="6.33203125" customWidth="1"/>
    <col min="16155" max="16155" width="18" customWidth="1"/>
    <col min="16156" max="16156" width="9.5" bestFit="1" customWidth="1"/>
    <col min="16157" max="16157" width="11.83203125" bestFit="1" customWidth="1"/>
    <col min="16159" max="16159" width="13.5" customWidth="1"/>
    <col min="16160" max="16160" width="11.33203125" customWidth="1"/>
    <col min="16162" max="16162" width="10.5" bestFit="1" customWidth="1"/>
  </cols>
  <sheetData>
    <row r="1" spans="1:42" s="63" customFormat="1" ht="12.2" customHeight="1" x14ac:dyDescent="0.25">
      <c r="A1" s="57"/>
      <c r="B1" s="99"/>
      <c r="C1" s="58"/>
      <c r="D1" s="58"/>
      <c r="E1" s="58"/>
      <c r="F1" s="59" t="s">
        <v>14</v>
      </c>
      <c r="G1" s="528" t="str">
        <f>[9]PODACI!D3&amp;" "&amp;[9]PODACI!D4&amp;" "&amp;[9]PODACI!D5</f>
        <v>SUVLASNICI NEKRETNINE Ante Starčevića 8 ZADAR</v>
      </c>
      <c r="H1" s="592"/>
      <c r="I1" s="592"/>
      <c r="J1" s="592"/>
      <c r="K1" s="592"/>
      <c r="L1" s="592"/>
      <c r="M1" s="592"/>
      <c r="N1" s="592"/>
      <c r="O1" s="592"/>
      <c r="P1" s="592"/>
      <c r="Q1" s="592"/>
      <c r="R1" s="593"/>
      <c r="S1" s="594" t="s">
        <v>343</v>
      </c>
      <c r="T1" s="595"/>
      <c r="U1" s="327"/>
      <c r="V1" s="327"/>
      <c r="W1" s="327"/>
      <c r="X1" s="327"/>
      <c r="Y1" s="327"/>
      <c r="Z1" s="328"/>
      <c r="AA1" s="329"/>
      <c r="AB1" s="328"/>
      <c r="AC1" s="328"/>
      <c r="AD1" s="328"/>
      <c r="AE1" s="328"/>
      <c r="AF1" s="328"/>
      <c r="AG1" s="328"/>
      <c r="AH1" s="328"/>
      <c r="AI1" s="328"/>
      <c r="AJ1" s="328"/>
      <c r="AK1" s="328"/>
      <c r="AL1" s="328"/>
      <c r="AM1" s="328"/>
      <c r="AN1" s="328"/>
      <c r="AO1" s="328"/>
      <c r="AP1" s="328"/>
    </row>
    <row r="2" spans="1:42" s="63" customFormat="1" ht="4.1500000000000004" customHeight="1" x14ac:dyDescent="0.25">
      <c r="A2" s="58"/>
      <c r="B2" s="99"/>
      <c r="C2" s="58"/>
      <c r="D2" s="58"/>
      <c r="E2" s="58"/>
      <c r="F2" s="58"/>
      <c r="M2" s="100"/>
      <c r="N2" s="100"/>
      <c r="O2" s="100"/>
      <c r="P2" s="100"/>
      <c r="Q2" s="100"/>
      <c r="U2" s="328"/>
      <c r="V2" s="330"/>
      <c r="W2" s="330"/>
      <c r="X2" s="328"/>
      <c r="Y2" s="328"/>
      <c r="Z2" s="328"/>
      <c r="AA2" s="329"/>
      <c r="AB2" s="328"/>
      <c r="AC2" s="328"/>
      <c r="AD2" s="328"/>
      <c r="AE2" s="328"/>
      <c r="AF2" s="328"/>
      <c r="AG2" s="328"/>
      <c r="AH2" s="328"/>
      <c r="AI2" s="328"/>
      <c r="AJ2" s="328"/>
      <c r="AK2" s="328"/>
      <c r="AL2" s="328"/>
      <c r="AM2" s="328"/>
      <c r="AN2" s="328"/>
      <c r="AO2" s="328"/>
      <c r="AP2" s="328"/>
    </row>
    <row r="3" spans="1:42" s="63" customFormat="1" ht="12.2" customHeight="1" x14ac:dyDescent="0.25">
      <c r="A3" s="58"/>
      <c r="B3" s="99"/>
      <c r="C3" s="58"/>
      <c r="D3" s="58"/>
      <c r="E3" s="58"/>
      <c r="F3" s="59" t="s">
        <v>15</v>
      </c>
      <c r="G3" s="531" t="str">
        <f>[9]PODACI!D13</f>
        <v>VIŠESTAMBENA ZGRADA (Po+P+14)</v>
      </c>
      <c r="H3" s="592"/>
      <c r="I3" s="592"/>
      <c r="J3" s="592"/>
      <c r="K3" s="592"/>
      <c r="L3" s="592"/>
      <c r="M3" s="592"/>
      <c r="N3" s="592"/>
      <c r="O3" s="592"/>
      <c r="P3" s="592"/>
      <c r="Q3" s="592"/>
      <c r="R3" s="593"/>
      <c r="S3" s="596" t="s">
        <v>344</v>
      </c>
      <c r="T3" s="595"/>
      <c r="U3" s="327"/>
      <c r="V3" s="327"/>
      <c r="W3" s="327"/>
      <c r="X3" s="327"/>
      <c r="Y3" s="327"/>
      <c r="Z3" s="328"/>
      <c r="AA3" s="329"/>
      <c r="AB3" s="328"/>
      <c r="AC3" s="328"/>
      <c r="AD3" s="328"/>
      <c r="AE3" s="328"/>
      <c r="AF3" s="328"/>
      <c r="AG3" s="328"/>
      <c r="AH3" s="328"/>
      <c r="AI3" s="328"/>
      <c r="AJ3" s="328"/>
      <c r="AK3" s="328"/>
      <c r="AL3" s="328"/>
      <c r="AM3" s="328"/>
      <c r="AN3" s="328"/>
      <c r="AO3" s="328"/>
      <c r="AP3" s="328"/>
    </row>
    <row r="4" spans="1:42" s="63" customFormat="1" ht="10.15" customHeight="1" x14ac:dyDescent="0.2">
      <c r="A4" s="61"/>
      <c r="B4" s="101"/>
      <c r="C4" s="62"/>
      <c r="D4" s="62"/>
      <c r="E4" s="62"/>
      <c r="F4" s="62"/>
      <c r="I4" s="64" t="str">
        <f>[9]PODACI!D14</f>
        <v>k.č. 5710/1; k.o. Zadar</v>
      </c>
      <c r="M4" s="100"/>
      <c r="N4" s="100"/>
      <c r="O4" s="100"/>
      <c r="P4" s="100"/>
      <c r="Q4" s="100"/>
      <c r="S4" s="66" t="s">
        <v>49</v>
      </c>
      <c r="T4" s="67"/>
      <c r="U4" s="331"/>
      <c r="V4" s="330"/>
      <c r="W4" s="330"/>
      <c r="X4" s="331"/>
      <c r="Y4" s="331"/>
      <c r="Z4" s="328"/>
      <c r="AA4" s="329"/>
      <c r="AB4" s="328"/>
      <c r="AC4" s="328"/>
      <c r="AD4" s="328"/>
      <c r="AE4" s="328"/>
      <c r="AF4" s="328"/>
      <c r="AG4" s="328"/>
      <c r="AH4" s="328"/>
      <c r="AI4" s="328"/>
      <c r="AJ4" s="328"/>
      <c r="AK4" s="328"/>
      <c r="AL4" s="328"/>
      <c r="AM4" s="328"/>
      <c r="AN4" s="328"/>
      <c r="AO4" s="328"/>
      <c r="AP4" s="328"/>
    </row>
    <row r="5" spans="1:42" s="63" customFormat="1" ht="10.15" customHeight="1" x14ac:dyDescent="0.2">
      <c r="A5" s="68"/>
      <c r="B5" s="102"/>
      <c r="C5" s="69"/>
      <c r="D5" s="69"/>
      <c r="E5" s="69"/>
      <c r="F5" s="69"/>
      <c r="I5" s="72" t="str">
        <f>'[9]NASLOVNICA TROŠKOVNIK'!L37</f>
        <v>TROŠKOVNIK</v>
      </c>
      <c r="M5" s="100"/>
      <c r="N5" s="100"/>
      <c r="O5" s="100"/>
      <c r="P5" s="100"/>
      <c r="Q5" s="100"/>
      <c r="S5" s="70"/>
      <c r="T5" s="71"/>
      <c r="U5" s="332"/>
      <c r="V5" s="330"/>
      <c r="W5" s="330"/>
      <c r="X5" s="332"/>
      <c r="Y5" s="332"/>
      <c r="Z5" s="328"/>
      <c r="AA5" s="329"/>
      <c r="AB5" s="328"/>
      <c r="AC5" s="328"/>
      <c r="AD5" s="328"/>
      <c r="AE5" s="328"/>
      <c r="AF5" s="328"/>
      <c r="AG5" s="328"/>
      <c r="AH5" s="328"/>
      <c r="AI5" s="328"/>
      <c r="AJ5" s="328"/>
      <c r="AK5" s="328"/>
      <c r="AL5" s="328"/>
      <c r="AM5" s="328"/>
      <c r="AN5" s="328"/>
      <c r="AO5" s="328"/>
      <c r="AP5" s="328"/>
    </row>
    <row r="6" spans="1:42" s="63" customFormat="1" ht="10.5" customHeight="1" x14ac:dyDescent="0.2">
      <c r="B6" s="102"/>
      <c r="M6" s="100"/>
      <c r="N6" s="100"/>
      <c r="O6" s="100"/>
      <c r="P6" s="100"/>
      <c r="Q6" s="100"/>
      <c r="U6" s="328"/>
      <c r="V6" s="330"/>
      <c r="W6" s="330"/>
      <c r="X6" s="328"/>
      <c r="Y6" s="328"/>
      <c r="Z6" s="328"/>
      <c r="AA6" s="329"/>
      <c r="AB6" s="328"/>
      <c r="AC6" s="328"/>
      <c r="AD6" s="328"/>
      <c r="AE6" s="328"/>
      <c r="AF6" s="328"/>
      <c r="AG6" s="328"/>
      <c r="AH6" s="328"/>
      <c r="AI6" s="328"/>
      <c r="AJ6" s="328"/>
      <c r="AK6" s="328"/>
      <c r="AL6" s="328"/>
      <c r="AM6" s="328"/>
      <c r="AN6" s="328"/>
      <c r="AO6" s="328"/>
      <c r="AP6" s="328"/>
    </row>
    <row r="7" spans="1:42" ht="10.5" customHeight="1" x14ac:dyDescent="0.2">
      <c r="M7" s="104"/>
      <c r="N7" s="104"/>
      <c r="O7" s="104"/>
      <c r="P7" s="104"/>
      <c r="Q7" s="104"/>
      <c r="R7"/>
      <c r="S7"/>
      <c r="T7" s="73"/>
      <c r="U7" s="333"/>
      <c r="V7" s="334"/>
      <c r="W7" s="334"/>
      <c r="X7" s="333"/>
      <c r="Y7" s="333"/>
      <c r="Z7" s="335"/>
      <c r="AA7" s="336"/>
      <c r="AB7" s="335"/>
      <c r="AC7" s="335"/>
      <c r="AD7" s="335"/>
      <c r="AE7" s="335"/>
      <c r="AF7" s="335"/>
      <c r="AG7" s="335"/>
      <c r="AH7" s="335"/>
      <c r="AI7" s="335"/>
      <c r="AJ7" s="335"/>
      <c r="AK7" s="335"/>
      <c r="AL7" s="335"/>
      <c r="AM7" s="335"/>
      <c r="AN7" s="335"/>
      <c r="AO7" s="335"/>
      <c r="AP7" s="335"/>
    </row>
    <row r="8" spans="1:42" s="112" customFormat="1" ht="10.7" customHeight="1" x14ac:dyDescent="0.2">
      <c r="A8" s="106"/>
      <c r="B8" s="107"/>
      <c r="C8" s="106"/>
      <c r="D8" s="106"/>
      <c r="E8" s="106"/>
      <c r="F8" s="106"/>
      <c r="G8" s="106"/>
      <c r="H8" s="106"/>
      <c r="I8" s="106"/>
      <c r="J8" s="106"/>
      <c r="K8" s="106"/>
      <c r="L8" s="106"/>
      <c r="M8" s="108"/>
      <c r="N8" s="108"/>
      <c r="O8" s="108"/>
      <c r="P8" s="109"/>
      <c r="Q8" s="109"/>
      <c r="R8" s="110"/>
      <c r="S8" s="110"/>
      <c r="T8" s="111"/>
      <c r="U8" s="337"/>
      <c r="V8" s="338"/>
      <c r="W8" s="338"/>
      <c r="X8" s="337"/>
      <c r="Y8" s="337"/>
      <c r="Z8" s="339"/>
      <c r="AA8" s="340"/>
      <c r="AB8" s="341"/>
      <c r="AC8" s="341"/>
      <c r="AD8" s="342"/>
      <c r="AE8" s="341"/>
      <c r="AF8" s="341"/>
      <c r="AG8" s="341"/>
      <c r="AH8" s="341"/>
      <c r="AI8" s="341"/>
      <c r="AJ8" s="341"/>
      <c r="AK8" s="341"/>
      <c r="AL8" s="341"/>
      <c r="AM8" s="341"/>
      <c r="AN8" s="341"/>
      <c r="AO8" s="341"/>
      <c r="AP8" s="341"/>
    </row>
    <row r="9" spans="1:42" s="82" customFormat="1" ht="12.2" customHeight="1" x14ac:dyDescent="0.2">
      <c r="A9" s="597" t="s">
        <v>50</v>
      </c>
      <c r="B9" s="598"/>
      <c r="C9" s="599" t="s">
        <v>51</v>
      </c>
      <c r="D9" s="600"/>
      <c r="E9" s="600"/>
      <c r="F9" s="600"/>
      <c r="G9" s="600"/>
      <c r="H9" s="600"/>
      <c r="I9" s="600"/>
      <c r="J9" s="600"/>
      <c r="K9" s="600"/>
      <c r="L9" s="601"/>
      <c r="M9" s="113" t="s">
        <v>52</v>
      </c>
      <c r="N9" s="599" t="s">
        <v>53</v>
      </c>
      <c r="O9" s="601"/>
      <c r="P9" s="602" t="s">
        <v>54</v>
      </c>
      <c r="Q9" s="602"/>
      <c r="R9" s="603" t="s">
        <v>55</v>
      </c>
      <c r="S9" s="604"/>
      <c r="T9" s="604"/>
      <c r="U9" s="343"/>
      <c r="V9" s="589"/>
      <c r="W9" s="589"/>
      <c r="X9" s="343"/>
      <c r="Y9" s="343"/>
      <c r="Z9" s="339"/>
      <c r="AA9" s="344"/>
      <c r="AB9" s="345"/>
      <c r="AC9" s="345"/>
      <c r="AD9" s="346"/>
      <c r="AE9" s="345"/>
      <c r="AF9" s="345"/>
      <c r="AG9" s="345"/>
      <c r="AH9" s="345"/>
      <c r="AI9" s="345"/>
      <c r="AJ9" s="345"/>
      <c r="AK9" s="345"/>
      <c r="AL9" s="345"/>
      <c r="AM9" s="345"/>
      <c r="AN9" s="345"/>
      <c r="AO9" s="345"/>
      <c r="AP9" s="345"/>
    </row>
    <row r="10" spans="1:42" s="119" customFormat="1" ht="30.75" customHeight="1" x14ac:dyDescent="0.25">
      <c r="A10" s="114" t="s">
        <v>56</v>
      </c>
      <c r="B10" s="115"/>
      <c r="C10" s="114" t="s">
        <v>57</v>
      </c>
      <c r="D10" s="116"/>
      <c r="E10" s="116"/>
      <c r="F10" s="116"/>
      <c r="G10" s="116"/>
      <c r="H10" s="116"/>
      <c r="I10" s="116"/>
      <c r="J10" s="116"/>
      <c r="K10" s="116"/>
      <c r="L10" s="116"/>
      <c r="M10" s="117"/>
      <c r="N10" s="117"/>
      <c r="O10" s="117"/>
      <c r="P10" s="118"/>
      <c r="Q10" s="118"/>
      <c r="R10" s="558">
        <f>SUM(R12:T54)</f>
        <v>0</v>
      </c>
      <c r="S10" s="558"/>
      <c r="T10" s="558"/>
      <c r="U10" s="347"/>
      <c r="V10" s="348"/>
      <c r="W10" s="348"/>
      <c r="X10" s="347"/>
      <c r="Y10" s="347"/>
      <c r="Z10" s="349"/>
      <c r="AA10" s="350"/>
      <c r="AB10" s="351"/>
      <c r="AC10" s="351"/>
      <c r="AD10" s="352"/>
      <c r="AE10" s="353"/>
      <c r="AF10" s="353"/>
      <c r="AG10" s="353"/>
      <c r="AH10" s="353"/>
      <c r="AI10" s="354"/>
      <c r="AJ10" s="354"/>
      <c r="AK10" s="354"/>
      <c r="AL10" s="354"/>
      <c r="AM10" s="355"/>
      <c r="AN10" s="355"/>
      <c r="AO10" s="355"/>
      <c r="AP10" s="355"/>
    </row>
    <row r="11" spans="1:42" s="112" customFormat="1" ht="16.5" customHeight="1" x14ac:dyDescent="0.2">
      <c r="A11" s="120"/>
      <c r="B11" s="121"/>
      <c r="C11" s="120"/>
      <c r="D11" s="120"/>
      <c r="E11" s="120"/>
      <c r="F11" s="120"/>
      <c r="G11" s="120"/>
      <c r="H11" s="120"/>
      <c r="I11" s="120"/>
      <c r="J11" s="120"/>
      <c r="K11" s="120"/>
      <c r="L11" s="120"/>
      <c r="M11" s="122"/>
      <c r="N11" s="122"/>
      <c r="O11" s="122"/>
      <c r="P11" s="123"/>
      <c r="Q11" s="123"/>
      <c r="R11" s="590"/>
      <c r="S11" s="590"/>
      <c r="T11" s="590"/>
      <c r="U11" s="356"/>
      <c r="V11" s="357"/>
      <c r="W11" s="357"/>
      <c r="X11" s="356"/>
      <c r="Y11" s="356"/>
      <c r="Z11" s="339"/>
      <c r="AA11" s="358"/>
      <c r="AB11" s="359"/>
      <c r="AC11" s="359"/>
      <c r="AD11" s="360"/>
      <c r="AE11" s="361"/>
      <c r="AF11" s="361"/>
      <c r="AG11" s="361"/>
      <c r="AH11" s="361"/>
      <c r="AI11" s="362"/>
      <c r="AJ11" s="362"/>
      <c r="AK11" s="362"/>
      <c r="AL11" s="362"/>
      <c r="AM11" s="341"/>
      <c r="AN11" s="341"/>
      <c r="AO11" s="341"/>
      <c r="AP11" s="341"/>
    </row>
    <row r="12" spans="1:42" s="112" customFormat="1" ht="154.5" customHeight="1" x14ac:dyDescent="0.2">
      <c r="A12" s="126" t="str">
        <f>A10</f>
        <v>1.</v>
      </c>
      <c r="B12" s="127">
        <v>1</v>
      </c>
      <c r="C12" s="560" t="s">
        <v>58</v>
      </c>
      <c r="D12" s="591"/>
      <c r="E12" s="591"/>
      <c r="F12" s="591"/>
      <c r="G12" s="591"/>
      <c r="H12" s="591"/>
      <c r="I12" s="591"/>
      <c r="J12" s="591"/>
      <c r="K12" s="591"/>
      <c r="L12" s="591"/>
      <c r="M12" s="128" t="s">
        <v>59</v>
      </c>
      <c r="N12" s="552">
        <v>1</v>
      </c>
      <c r="O12" s="552"/>
      <c r="P12" s="553"/>
      <c r="Q12" s="553"/>
      <c r="R12" s="549">
        <f>N12*P12</f>
        <v>0</v>
      </c>
      <c r="S12" s="549"/>
      <c r="T12" s="549"/>
      <c r="U12" s="363"/>
      <c r="V12" s="554"/>
      <c r="W12" s="554"/>
      <c r="X12" s="363"/>
      <c r="Y12" s="363"/>
      <c r="Z12" s="364"/>
      <c r="AA12" s="365"/>
      <c r="AB12" s="366"/>
      <c r="AC12" s="544"/>
      <c r="AD12" s="544"/>
      <c r="AE12" s="544"/>
      <c r="AF12" s="544"/>
      <c r="AG12" s="544"/>
      <c r="AH12" s="366"/>
      <c r="AI12" s="341"/>
      <c r="AJ12" s="341"/>
      <c r="AK12" s="341"/>
      <c r="AL12" s="341"/>
      <c r="AM12" s="341"/>
      <c r="AN12" s="341"/>
      <c r="AO12" s="341"/>
      <c r="AP12" s="341"/>
    </row>
    <row r="13" spans="1:42" s="112" customFormat="1" ht="15" customHeight="1" x14ac:dyDescent="0.2">
      <c r="A13" s="120"/>
      <c r="B13" s="121"/>
      <c r="C13" s="120"/>
      <c r="D13" s="120"/>
      <c r="E13" s="120"/>
      <c r="F13" s="120"/>
      <c r="G13" s="120"/>
      <c r="H13" s="120"/>
      <c r="I13" s="120"/>
      <c r="J13" s="120"/>
      <c r="K13" s="120"/>
      <c r="L13" s="120"/>
      <c r="M13" s="122"/>
      <c r="N13" s="122"/>
      <c r="O13" s="122"/>
      <c r="P13" s="123"/>
      <c r="Q13" s="123"/>
      <c r="R13" s="588"/>
      <c r="S13" s="588"/>
      <c r="T13" s="588"/>
      <c r="U13" s="356"/>
      <c r="V13" s="357"/>
      <c r="W13" s="357"/>
      <c r="X13" s="363"/>
      <c r="Y13" s="363"/>
      <c r="Z13" s="339"/>
      <c r="AA13" s="358"/>
      <c r="AB13" s="359"/>
      <c r="AC13" s="359"/>
      <c r="AD13" s="367"/>
      <c r="AE13" s="359"/>
      <c r="AF13" s="359"/>
      <c r="AG13" s="359"/>
      <c r="AH13" s="359"/>
      <c r="AI13" s="341"/>
      <c r="AJ13" s="341"/>
      <c r="AK13" s="341"/>
      <c r="AL13" s="341"/>
      <c r="AM13" s="341"/>
      <c r="AN13" s="341"/>
      <c r="AO13" s="341"/>
      <c r="AP13" s="341"/>
    </row>
    <row r="14" spans="1:42" s="112" customFormat="1" ht="163.5" customHeight="1" x14ac:dyDescent="0.2">
      <c r="A14" s="126" t="str">
        <f>A10</f>
        <v>1.</v>
      </c>
      <c r="B14" s="127">
        <f>B12+1</f>
        <v>2</v>
      </c>
      <c r="C14" s="560" t="s">
        <v>60</v>
      </c>
      <c r="D14" s="560"/>
      <c r="E14" s="560"/>
      <c r="F14" s="560"/>
      <c r="G14" s="560"/>
      <c r="H14" s="560"/>
      <c r="I14" s="560"/>
      <c r="J14" s="560"/>
      <c r="K14" s="560"/>
      <c r="L14" s="560"/>
      <c r="M14" s="129" t="s">
        <v>61</v>
      </c>
      <c r="N14" s="552">
        <v>350</v>
      </c>
      <c r="O14" s="552"/>
      <c r="P14" s="553"/>
      <c r="Q14" s="553"/>
      <c r="R14" s="549">
        <f>N14*P14</f>
        <v>0</v>
      </c>
      <c r="S14" s="549"/>
      <c r="T14" s="549"/>
      <c r="U14" s="363"/>
      <c r="V14" s="554"/>
      <c r="W14" s="554"/>
      <c r="X14" s="363"/>
      <c r="Y14" s="363"/>
      <c r="Z14" s="364"/>
      <c r="AA14" s="365"/>
      <c r="AB14" s="366"/>
      <c r="AC14" s="544"/>
      <c r="AD14" s="544"/>
      <c r="AE14" s="544"/>
      <c r="AF14" s="544"/>
      <c r="AG14" s="544"/>
      <c r="AH14" s="366"/>
      <c r="AI14" s="341"/>
      <c r="AJ14" s="341"/>
      <c r="AK14" s="341"/>
      <c r="AL14" s="341"/>
      <c r="AM14" s="341"/>
      <c r="AN14" s="341"/>
      <c r="AO14" s="341"/>
      <c r="AP14" s="341"/>
    </row>
    <row r="15" spans="1:42" s="112" customFormat="1" ht="18.75" customHeight="1" x14ac:dyDescent="0.2">
      <c r="A15" s="3"/>
      <c r="B15" s="130"/>
      <c r="C15" s="585"/>
      <c r="D15" s="585"/>
      <c r="E15" s="585"/>
      <c r="F15" s="585"/>
      <c r="G15" s="585"/>
      <c r="H15" s="585"/>
      <c r="I15" s="585"/>
      <c r="J15" s="585"/>
      <c r="K15" s="585"/>
      <c r="L15" s="585"/>
      <c r="M15" s="131"/>
      <c r="N15" s="131"/>
      <c r="O15" s="131"/>
      <c r="P15" s="131"/>
      <c r="Q15" s="131"/>
      <c r="U15" s="341"/>
      <c r="V15" s="368"/>
      <c r="W15" s="368"/>
      <c r="X15" s="363"/>
      <c r="Y15" s="363"/>
      <c r="Z15" s="364"/>
      <c r="AA15" s="365"/>
      <c r="AB15" s="568"/>
      <c r="AC15" s="568"/>
      <c r="AD15" s="369"/>
      <c r="AE15" s="366"/>
      <c r="AF15" s="366"/>
      <c r="AG15" s="366"/>
      <c r="AH15" s="366"/>
      <c r="AI15" s="341"/>
      <c r="AJ15" s="341"/>
      <c r="AK15" s="341"/>
      <c r="AL15" s="341"/>
      <c r="AM15" s="341"/>
      <c r="AN15" s="341"/>
      <c r="AO15" s="341"/>
      <c r="AP15" s="341"/>
    </row>
    <row r="16" spans="1:42" s="112" customFormat="1" ht="117" customHeight="1" x14ac:dyDescent="0.2">
      <c r="A16" s="126" t="str">
        <f>A10</f>
        <v>1.</v>
      </c>
      <c r="B16" s="127">
        <f>B14+1</f>
        <v>3</v>
      </c>
      <c r="C16" s="560" t="s">
        <v>62</v>
      </c>
      <c r="D16" s="560"/>
      <c r="E16" s="560"/>
      <c r="F16" s="560"/>
      <c r="G16" s="560"/>
      <c r="H16" s="560"/>
      <c r="I16" s="560"/>
      <c r="J16" s="560"/>
      <c r="K16" s="560"/>
      <c r="L16" s="560"/>
      <c r="M16" s="129" t="s">
        <v>63</v>
      </c>
      <c r="N16" s="552">
        <v>580</v>
      </c>
      <c r="O16" s="552"/>
      <c r="P16" s="553"/>
      <c r="Q16" s="553"/>
      <c r="R16" s="549">
        <f>N16*P16</f>
        <v>0</v>
      </c>
      <c r="S16" s="549"/>
      <c r="T16" s="549"/>
      <c r="U16" s="363"/>
      <c r="V16" s="554"/>
      <c r="W16" s="554"/>
      <c r="X16" s="363"/>
      <c r="Y16" s="363"/>
      <c r="Z16" s="364"/>
      <c r="AA16" s="365"/>
      <c r="AB16" s="366"/>
      <c r="AC16" s="544"/>
      <c r="AD16" s="544"/>
      <c r="AE16" s="544"/>
      <c r="AF16" s="544"/>
      <c r="AG16" s="544"/>
      <c r="AH16" s="366"/>
      <c r="AI16" s="341"/>
      <c r="AJ16" s="341"/>
      <c r="AK16" s="341"/>
      <c r="AL16" s="341"/>
      <c r="AM16" s="341"/>
      <c r="AN16" s="341"/>
      <c r="AO16" s="341"/>
      <c r="AP16" s="341"/>
    </row>
    <row r="17" spans="1:42" s="112" customFormat="1" ht="18.75" customHeight="1" x14ac:dyDescent="0.2">
      <c r="A17" s="3"/>
      <c r="B17" s="130"/>
      <c r="C17" s="585" t="s">
        <v>23</v>
      </c>
      <c r="D17" s="585"/>
      <c r="E17" s="585"/>
      <c r="F17" s="585"/>
      <c r="G17" s="585"/>
      <c r="H17" s="585"/>
      <c r="I17" s="585"/>
      <c r="J17" s="585"/>
      <c r="K17" s="585"/>
      <c r="L17" s="585"/>
      <c r="M17" s="131"/>
      <c r="N17" s="131"/>
      <c r="O17" s="131"/>
      <c r="P17" s="131"/>
      <c r="Q17" s="131"/>
      <c r="U17" s="341"/>
      <c r="V17" s="368"/>
      <c r="W17" s="368"/>
      <c r="X17" s="363"/>
      <c r="Y17" s="363"/>
      <c r="Z17" s="364"/>
      <c r="AA17" s="365"/>
      <c r="AB17" s="568"/>
      <c r="AC17" s="568"/>
      <c r="AD17" s="369"/>
      <c r="AE17" s="366"/>
      <c r="AF17" s="366"/>
      <c r="AG17" s="366"/>
      <c r="AH17" s="366"/>
      <c r="AI17" s="341"/>
      <c r="AJ17" s="341"/>
      <c r="AK17" s="341"/>
      <c r="AL17" s="341"/>
      <c r="AM17" s="341"/>
      <c r="AN17" s="341"/>
      <c r="AO17" s="341"/>
      <c r="AP17" s="341"/>
    </row>
    <row r="18" spans="1:42" s="112" customFormat="1" ht="188.25" customHeight="1" x14ac:dyDescent="0.2">
      <c r="A18" s="126" t="str">
        <f>A10</f>
        <v>1.</v>
      </c>
      <c r="B18" s="127">
        <f>B16+1</f>
        <v>4</v>
      </c>
      <c r="C18" s="560" t="s">
        <v>64</v>
      </c>
      <c r="D18" s="560"/>
      <c r="E18" s="560"/>
      <c r="F18" s="560"/>
      <c r="G18" s="560"/>
      <c r="H18" s="560"/>
      <c r="I18" s="560"/>
      <c r="J18" s="560"/>
      <c r="K18" s="560"/>
      <c r="L18" s="560"/>
      <c r="M18" s="129" t="s">
        <v>61</v>
      </c>
      <c r="N18" s="552">
        <v>30</v>
      </c>
      <c r="O18" s="552"/>
      <c r="P18" s="553"/>
      <c r="Q18" s="553"/>
      <c r="R18" s="549">
        <f>N18*P18</f>
        <v>0</v>
      </c>
      <c r="S18" s="549"/>
      <c r="T18" s="549"/>
      <c r="U18" s="363"/>
      <c r="V18" s="554"/>
      <c r="W18" s="554"/>
      <c r="X18" s="363"/>
      <c r="Y18" s="363"/>
      <c r="Z18" s="364"/>
      <c r="AA18" s="365"/>
      <c r="AB18" s="366"/>
      <c r="AC18" s="370"/>
      <c r="AD18" s="371"/>
      <c r="AE18" s="370"/>
      <c r="AF18" s="370"/>
      <c r="AG18" s="370"/>
      <c r="AH18" s="366"/>
      <c r="AI18" s="341"/>
      <c r="AJ18" s="341"/>
      <c r="AK18" s="341"/>
      <c r="AL18" s="341"/>
      <c r="AM18" s="341"/>
      <c r="AN18" s="341"/>
      <c r="AO18" s="341"/>
      <c r="AP18" s="341"/>
    </row>
    <row r="19" spans="1:42" s="112" customFormat="1" ht="18.75" customHeight="1" x14ac:dyDescent="0.2">
      <c r="A19" s="3"/>
      <c r="B19" s="130"/>
      <c r="M19" s="131"/>
      <c r="N19" s="131"/>
      <c r="O19" s="131"/>
      <c r="P19" s="131"/>
      <c r="Q19" s="131"/>
      <c r="U19" s="341"/>
      <c r="V19" s="368"/>
      <c r="W19" s="368"/>
      <c r="X19" s="363"/>
      <c r="Y19" s="363"/>
      <c r="Z19" s="341"/>
      <c r="AA19" s="340"/>
      <c r="AB19" s="568"/>
      <c r="AC19" s="568"/>
      <c r="AD19" s="369"/>
      <c r="AE19" s="366"/>
      <c r="AF19" s="366"/>
      <c r="AG19" s="366"/>
      <c r="AH19" s="366"/>
      <c r="AI19" s="341"/>
      <c r="AJ19" s="341"/>
      <c r="AK19" s="341"/>
      <c r="AL19" s="341"/>
      <c r="AM19" s="341"/>
      <c r="AN19" s="341"/>
      <c r="AO19" s="341"/>
      <c r="AP19" s="341"/>
    </row>
    <row r="20" spans="1:42" s="112" customFormat="1" ht="109.5" customHeight="1" x14ac:dyDescent="0.2">
      <c r="A20" s="126" t="str">
        <f>A16</f>
        <v>1.</v>
      </c>
      <c r="B20" s="127">
        <f>B18+1</f>
        <v>5</v>
      </c>
      <c r="C20" s="560" t="s">
        <v>65</v>
      </c>
      <c r="D20" s="560"/>
      <c r="E20" s="560"/>
      <c r="F20" s="560"/>
      <c r="G20" s="560"/>
      <c r="H20" s="560"/>
      <c r="I20" s="560"/>
      <c r="J20" s="560"/>
      <c r="K20" s="560"/>
      <c r="L20" s="560"/>
      <c r="M20" s="131"/>
      <c r="N20" s="552"/>
      <c r="O20" s="552"/>
      <c r="P20" s="553"/>
      <c r="Q20" s="553"/>
      <c r="R20" s="549"/>
      <c r="S20" s="549"/>
      <c r="T20" s="549"/>
      <c r="U20" s="363"/>
      <c r="V20" s="554"/>
      <c r="W20" s="554"/>
      <c r="X20" s="363"/>
      <c r="Y20" s="363"/>
      <c r="Z20" s="364"/>
      <c r="AA20" s="365"/>
      <c r="AB20" s="366"/>
      <c r="AC20" s="544"/>
      <c r="AD20" s="544"/>
      <c r="AE20" s="544"/>
      <c r="AF20" s="544"/>
      <c r="AG20" s="544"/>
      <c r="AH20" s="366"/>
      <c r="AI20" s="341"/>
      <c r="AJ20" s="341"/>
      <c r="AK20" s="341"/>
      <c r="AL20" s="341"/>
      <c r="AM20" s="341"/>
      <c r="AN20" s="341"/>
      <c r="AO20" s="341"/>
      <c r="AP20" s="341"/>
    </row>
    <row r="21" spans="1:42" s="112" customFormat="1" ht="18.75" customHeight="1" x14ac:dyDescent="0.2">
      <c r="A21" s="3"/>
      <c r="B21" s="130"/>
      <c r="C21" s="585" t="s">
        <v>66</v>
      </c>
      <c r="D21" s="585"/>
      <c r="E21" s="585"/>
      <c r="F21" s="585"/>
      <c r="G21" s="585"/>
      <c r="H21" s="585"/>
      <c r="I21" s="585"/>
      <c r="J21" s="585"/>
      <c r="K21" s="585"/>
      <c r="L21" s="585"/>
      <c r="M21" s="129" t="s">
        <v>61</v>
      </c>
      <c r="N21" s="552">
        <v>500</v>
      </c>
      <c r="O21" s="552"/>
      <c r="P21" s="553"/>
      <c r="Q21" s="553"/>
      <c r="R21" s="549">
        <f>N21*P21</f>
        <v>0</v>
      </c>
      <c r="S21" s="549"/>
      <c r="T21" s="549"/>
      <c r="U21" s="363"/>
      <c r="V21" s="554"/>
      <c r="W21" s="554"/>
      <c r="X21" s="363"/>
      <c r="Y21" s="363"/>
      <c r="Z21" s="364"/>
      <c r="AA21" s="365"/>
      <c r="AB21" s="568"/>
      <c r="AC21" s="568"/>
      <c r="AD21" s="369"/>
      <c r="AE21" s="366"/>
      <c r="AF21" s="366"/>
      <c r="AG21" s="366"/>
      <c r="AH21" s="366"/>
      <c r="AI21" s="341"/>
      <c r="AJ21" s="341"/>
      <c r="AK21" s="341"/>
      <c r="AL21" s="341"/>
      <c r="AM21" s="341"/>
      <c r="AN21" s="341"/>
      <c r="AO21" s="341"/>
      <c r="AP21" s="341"/>
    </row>
    <row r="22" spans="1:42" s="112" customFormat="1" ht="18.75" customHeight="1" x14ac:dyDescent="0.2">
      <c r="A22" s="3"/>
      <c r="B22" s="130"/>
      <c r="C22" s="585" t="s">
        <v>67</v>
      </c>
      <c r="D22" s="585"/>
      <c r="E22" s="585"/>
      <c r="F22" s="585"/>
      <c r="G22" s="585"/>
      <c r="H22" s="585"/>
      <c r="I22" s="585"/>
      <c r="J22" s="585"/>
      <c r="K22" s="585"/>
      <c r="L22" s="585"/>
      <c r="M22" s="129" t="s">
        <v>61</v>
      </c>
      <c r="N22" s="552">
        <v>265</v>
      </c>
      <c r="O22" s="552"/>
      <c r="P22" s="553"/>
      <c r="Q22" s="553"/>
      <c r="R22" s="549">
        <f>N22*P22</f>
        <v>0</v>
      </c>
      <c r="S22" s="549"/>
      <c r="T22" s="549"/>
      <c r="U22" s="363"/>
      <c r="V22" s="554"/>
      <c r="W22" s="554"/>
      <c r="X22" s="363"/>
      <c r="Y22" s="363"/>
      <c r="Z22" s="364"/>
      <c r="AA22" s="365"/>
      <c r="AB22" s="568"/>
      <c r="AC22" s="568"/>
      <c r="AD22" s="369"/>
      <c r="AE22" s="366"/>
      <c r="AF22" s="366"/>
      <c r="AG22" s="366"/>
      <c r="AH22" s="366"/>
      <c r="AI22" s="341"/>
      <c r="AJ22" s="341"/>
      <c r="AK22" s="341"/>
      <c r="AL22" s="341"/>
      <c r="AM22" s="341"/>
      <c r="AN22" s="341"/>
      <c r="AO22" s="341"/>
      <c r="AP22" s="341"/>
    </row>
    <row r="23" spans="1:42" s="112" customFormat="1" ht="15" customHeight="1" x14ac:dyDescent="0.2">
      <c r="A23" s="3"/>
      <c r="B23" s="130"/>
      <c r="M23" s="131"/>
      <c r="N23" s="131"/>
      <c r="O23" s="131"/>
      <c r="P23" s="131"/>
      <c r="Q23" s="131"/>
      <c r="U23" s="341"/>
      <c r="V23" s="368"/>
      <c r="W23" s="368"/>
      <c r="X23" s="363"/>
      <c r="Y23" s="363"/>
      <c r="Z23" s="364"/>
      <c r="AA23" s="365"/>
      <c r="AB23" s="568"/>
      <c r="AC23" s="568"/>
      <c r="AD23" s="369"/>
      <c r="AE23" s="366"/>
      <c r="AF23" s="366"/>
      <c r="AG23" s="366"/>
      <c r="AH23" s="366"/>
      <c r="AI23" s="341"/>
      <c r="AJ23" s="341"/>
      <c r="AK23" s="341"/>
      <c r="AL23" s="341"/>
      <c r="AM23" s="341"/>
      <c r="AN23" s="341"/>
      <c r="AO23" s="341"/>
      <c r="AP23" s="341"/>
    </row>
    <row r="24" spans="1:42" s="112" customFormat="1" ht="147.75" customHeight="1" x14ac:dyDescent="0.2">
      <c r="A24" s="126" t="str">
        <f>A10</f>
        <v>1.</v>
      </c>
      <c r="B24" s="127">
        <f>B20+1</f>
        <v>6</v>
      </c>
      <c r="C24" s="560" t="s">
        <v>68</v>
      </c>
      <c r="D24" s="547"/>
      <c r="E24" s="547"/>
      <c r="F24" s="547"/>
      <c r="G24" s="547"/>
      <c r="H24" s="547"/>
      <c r="I24" s="547"/>
      <c r="J24" s="547"/>
      <c r="K24" s="547"/>
      <c r="L24" s="547"/>
      <c r="M24" s="129"/>
      <c r="N24" s="552"/>
      <c r="O24" s="552"/>
      <c r="P24" s="553"/>
      <c r="Q24" s="553"/>
      <c r="R24" s="549"/>
      <c r="S24" s="549"/>
      <c r="T24" s="549"/>
      <c r="U24" s="363"/>
      <c r="V24" s="554"/>
      <c r="W24" s="554"/>
      <c r="X24" s="363"/>
      <c r="Y24" s="363"/>
      <c r="Z24" s="364"/>
      <c r="AA24" s="365"/>
      <c r="AB24" s="366"/>
      <c r="AC24" s="544"/>
      <c r="AD24" s="544"/>
      <c r="AE24" s="544"/>
      <c r="AF24" s="544"/>
      <c r="AG24" s="544"/>
      <c r="AH24" s="366"/>
      <c r="AI24" s="341"/>
      <c r="AJ24" s="341"/>
      <c r="AK24" s="341"/>
      <c r="AL24" s="341"/>
      <c r="AM24" s="341"/>
      <c r="AN24" s="341"/>
      <c r="AO24" s="341"/>
      <c r="AP24" s="341"/>
    </row>
    <row r="25" spans="1:42" s="112" customFormat="1" ht="18.75" customHeight="1" x14ac:dyDescent="0.2">
      <c r="A25" s="3"/>
      <c r="B25" s="130"/>
      <c r="C25" s="585" t="s">
        <v>69</v>
      </c>
      <c r="D25" s="585"/>
      <c r="E25" s="585"/>
      <c r="F25" s="585"/>
      <c r="G25" s="585"/>
      <c r="H25" s="585"/>
      <c r="I25" s="585"/>
      <c r="J25" s="585"/>
      <c r="K25" s="585"/>
      <c r="L25" s="585"/>
      <c r="M25" s="129" t="s">
        <v>70</v>
      </c>
      <c r="N25" s="552">
        <v>119</v>
      </c>
      <c r="O25" s="552"/>
      <c r="P25" s="553"/>
      <c r="Q25" s="553"/>
      <c r="R25" s="549">
        <f>N25*P25</f>
        <v>0</v>
      </c>
      <c r="S25" s="549"/>
      <c r="T25" s="549"/>
      <c r="U25" s="363"/>
      <c r="V25" s="554"/>
      <c r="W25" s="554"/>
      <c r="X25" s="363"/>
      <c r="Y25" s="363"/>
      <c r="Z25" s="364"/>
      <c r="AA25" s="365"/>
      <c r="AB25" s="568"/>
      <c r="AC25" s="568"/>
      <c r="AD25" s="369"/>
      <c r="AE25" s="366"/>
      <c r="AF25" s="366"/>
      <c r="AG25" s="366"/>
      <c r="AH25" s="366"/>
      <c r="AI25" s="341"/>
      <c r="AJ25" s="341"/>
      <c r="AK25" s="341"/>
      <c r="AL25" s="341"/>
      <c r="AM25" s="341"/>
      <c r="AN25" s="341"/>
      <c r="AO25" s="341"/>
      <c r="AP25" s="341"/>
    </row>
    <row r="26" spans="1:42" s="112" customFormat="1" ht="18.75" customHeight="1" x14ac:dyDescent="0.2">
      <c r="A26" s="3"/>
      <c r="B26" s="130"/>
      <c r="C26" s="585" t="s">
        <v>71</v>
      </c>
      <c r="D26" s="585"/>
      <c r="E26" s="585"/>
      <c r="F26" s="585"/>
      <c r="G26" s="585"/>
      <c r="H26" s="585"/>
      <c r="I26" s="585"/>
      <c r="J26" s="585"/>
      <c r="K26" s="585"/>
      <c r="L26" s="585"/>
      <c r="M26" s="129" t="s">
        <v>70</v>
      </c>
      <c r="N26" s="552">
        <v>11</v>
      </c>
      <c r="O26" s="552"/>
      <c r="P26" s="553"/>
      <c r="Q26" s="553"/>
      <c r="R26" s="549">
        <f>N26*P26</f>
        <v>0</v>
      </c>
      <c r="S26" s="549"/>
      <c r="T26" s="549"/>
      <c r="U26" s="363"/>
      <c r="V26" s="554"/>
      <c r="W26" s="554"/>
      <c r="X26" s="363"/>
      <c r="Y26" s="363"/>
      <c r="Z26" s="364"/>
      <c r="AA26" s="365"/>
      <c r="AB26" s="568"/>
      <c r="AC26" s="568"/>
      <c r="AD26" s="369"/>
      <c r="AE26" s="366"/>
      <c r="AF26" s="366"/>
      <c r="AG26" s="366"/>
      <c r="AH26" s="366"/>
      <c r="AI26" s="341"/>
      <c r="AJ26" s="341"/>
      <c r="AK26" s="341"/>
      <c r="AL26" s="341"/>
      <c r="AM26" s="341"/>
      <c r="AN26" s="341"/>
      <c r="AO26" s="341"/>
      <c r="AP26" s="341"/>
    </row>
    <row r="27" spans="1:42" s="112" customFormat="1" ht="18.75" customHeight="1" x14ac:dyDescent="0.2">
      <c r="A27" s="3"/>
      <c r="B27" s="130"/>
      <c r="C27" s="585" t="s">
        <v>72</v>
      </c>
      <c r="D27" s="585"/>
      <c r="E27" s="585"/>
      <c r="F27" s="585"/>
      <c r="G27" s="585"/>
      <c r="H27" s="585"/>
      <c r="I27" s="585"/>
      <c r="J27" s="585"/>
      <c r="K27" s="585"/>
      <c r="L27" s="585"/>
      <c r="M27" s="129" t="s">
        <v>70</v>
      </c>
      <c r="N27" s="552">
        <v>50</v>
      </c>
      <c r="O27" s="552"/>
      <c r="P27" s="553"/>
      <c r="Q27" s="553"/>
      <c r="R27" s="549">
        <f>N27*P27</f>
        <v>0</v>
      </c>
      <c r="S27" s="549"/>
      <c r="T27" s="549"/>
      <c r="U27" s="363"/>
      <c r="V27" s="554"/>
      <c r="W27" s="554"/>
      <c r="X27" s="363"/>
      <c r="Y27" s="363"/>
      <c r="Z27" s="364"/>
      <c r="AA27" s="365"/>
      <c r="AB27" s="568"/>
      <c r="AC27" s="568"/>
      <c r="AD27" s="369"/>
      <c r="AE27" s="366"/>
      <c r="AF27" s="366"/>
      <c r="AG27" s="366"/>
      <c r="AH27" s="366"/>
      <c r="AI27" s="341"/>
      <c r="AJ27" s="341"/>
      <c r="AK27" s="341"/>
      <c r="AL27" s="341"/>
      <c r="AM27" s="341"/>
      <c r="AN27" s="341"/>
      <c r="AO27" s="341"/>
      <c r="AP27" s="341"/>
    </row>
    <row r="28" spans="1:42" s="112" customFormat="1" ht="15" customHeight="1" x14ac:dyDescent="0.2">
      <c r="A28" s="120"/>
      <c r="B28" s="121"/>
      <c r="C28" s="120"/>
      <c r="D28" s="120"/>
      <c r="E28" s="120"/>
      <c r="F28" s="120"/>
      <c r="G28" s="120"/>
      <c r="H28" s="120"/>
      <c r="I28" s="120"/>
      <c r="J28" s="120"/>
      <c r="K28" s="120"/>
      <c r="L28" s="120"/>
      <c r="M28" s="122"/>
      <c r="N28" s="122"/>
      <c r="O28" s="122"/>
      <c r="P28" s="123"/>
      <c r="Q28" s="123"/>
      <c r="R28" s="588"/>
      <c r="S28" s="588"/>
      <c r="T28" s="588"/>
      <c r="U28" s="356"/>
      <c r="V28" s="357"/>
      <c r="W28" s="357"/>
      <c r="X28" s="363"/>
      <c r="Y28" s="363"/>
      <c r="Z28" s="339"/>
      <c r="AA28" s="358"/>
      <c r="AB28" s="359"/>
      <c r="AC28" s="359"/>
      <c r="AD28" s="367"/>
      <c r="AE28" s="359"/>
      <c r="AF28" s="359"/>
      <c r="AG28" s="359"/>
      <c r="AH28" s="359"/>
      <c r="AI28" s="341"/>
      <c r="AJ28" s="341"/>
      <c r="AK28" s="341"/>
      <c r="AL28" s="341"/>
      <c r="AM28" s="341"/>
      <c r="AN28" s="341"/>
      <c r="AO28" s="341"/>
      <c r="AP28" s="341"/>
    </row>
    <row r="29" spans="1:42" s="3" customFormat="1" ht="240.75" customHeight="1" x14ac:dyDescent="0.25">
      <c r="A29" s="132" t="s">
        <v>56</v>
      </c>
      <c r="B29" s="133" t="s">
        <v>73</v>
      </c>
      <c r="C29" s="560" t="s">
        <v>74</v>
      </c>
      <c r="D29" s="560"/>
      <c r="E29" s="560"/>
      <c r="F29" s="560"/>
      <c r="G29" s="560"/>
      <c r="H29" s="560"/>
      <c r="I29" s="560"/>
      <c r="J29" s="560"/>
      <c r="K29" s="560"/>
      <c r="L29" s="560"/>
      <c r="M29" s="134"/>
      <c r="N29" s="553"/>
      <c r="O29" s="553"/>
      <c r="P29" s="553"/>
      <c r="Q29" s="553"/>
      <c r="R29" s="549"/>
      <c r="S29" s="549"/>
      <c r="T29" s="549"/>
      <c r="U29" s="363"/>
      <c r="V29" s="554"/>
      <c r="W29" s="554"/>
      <c r="X29" s="363"/>
      <c r="Y29" s="363"/>
      <c r="Z29" s="372"/>
      <c r="AA29" s="373"/>
      <c r="AB29" s="374"/>
      <c r="AC29" s="373"/>
      <c r="AD29" s="373"/>
      <c r="AE29" s="375"/>
      <c r="AF29" s="375"/>
      <c r="AG29" s="375"/>
      <c r="AH29" s="375"/>
      <c r="AI29" s="375"/>
      <c r="AJ29" s="375"/>
      <c r="AK29" s="375"/>
      <c r="AL29" s="375"/>
      <c r="AM29" s="370"/>
      <c r="AN29" s="376"/>
      <c r="AO29" s="377"/>
      <c r="AP29" s="366"/>
    </row>
    <row r="30" spans="1:42" s="3" customFormat="1" ht="194.25" customHeight="1" x14ac:dyDescent="0.25">
      <c r="A30" s="132"/>
      <c r="B30" s="133"/>
      <c r="C30" s="560" t="s">
        <v>75</v>
      </c>
      <c r="D30" s="560"/>
      <c r="E30" s="560"/>
      <c r="F30" s="560"/>
      <c r="G30" s="560"/>
      <c r="H30" s="560"/>
      <c r="I30" s="560"/>
      <c r="J30" s="560"/>
      <c r="K30" s="560"/>
      <c r="L30" s="560"/>
      <c r="M30" s="134" t="s">
        <v>70</v>
      </c>
      <c r="N30" s="553">
        <v>65</v>
      </c>
      <c r="O30" s="553"/>
      <c r="P30" s="553"/>
      <c r="Q30" s="553"/>
      <c r="R30" s="549">
        <f>N30*P30</f>
        <v>0</v>
      </c>
      <c r="S30" s="549"/>
      <c r="T30" s="549"/>
      <c r="U30" s="363"/>
      <c r="V30" s="554"/>
      <c r="W30" s="554"/>
      <c r="X30" s="363"/>
      <c r="Y30" s="363"/>
      <c r="Z30" s="372"/>
      <c r="AA30" s="378"/>
      <c r="AB30" s="374"/>
      <c r="AC30" s="373"/>
      <c r="AD30" s="373"/>
      <c r="AE30" s="375"/>
      <c r="AF30" s="375"/>
      <c r="AG30" s="375"/>
      <c r="AH30" s="375"/>
      <c r="AI30" s="375"/>
      <c r="AJ30" s="375"/>
      <c r="AK30" s="375"/>
      <c r="AL30" s="375"/>
      <c r="AM30" s="370"/>
      <c r="AN30" s="376"/>
      <c r="AO30" s="377"/>
      <c r="AP30" s="366"/>
    </row>
    <row r="31" spans="1:42" s="112" customFormat="1" ht="19.5" customHeight="1" x14ac:dyDescent="0.2">
      <c r="A31" s="126"/>
      <c r="B31" s="127"/>
      <c r="C31" s="135"/>
      <c r="D31" s="135"/>
      <c r="E31" s="135"/>
      <c r="F31" s="135"/>
      <c r="G31" s="135"/>
      <c r="H31" s="135"/>
      <c r="I31" s="135"/>
      <c r="J31" s="135"/>
      <c r="K31" s="135"/>
      <c r="L31" s="135"/>
      <c r="M31" s="129"/>
      <c r="N31" s="136"/>
      <c r="O31" s="136"/>
      <c r="P31" s="137"/>
      <c r="Q31" s="137"/>
      <c r="R31" s="94"/>
      <c r="S31" s="94"/>
      <c r="T31" s="94"/>
      <c r="U31" s="363"/>
      <c r="V31" s="379"/>
      <c r="W31" s="379"/>
      <c r="X31" s="363"/>
      <c r="Y31" s="363"/>
      <c r="Z31" s="364"/>
      <c r="AA31" s="365"/>
      <c r="AB31" s="366"/>
      <c r="AC31" s="380"/>
      <c r="AD31" s="381"/>
      <c r="AE31" s="380"/>
      <c r="AF31" s="380"/>
      <c r="AG31" s="380"/>
      <c r="AH31" s="366"/>
      <c r="AI31" s="341"/>
      <c r="AJ31" s="341"/>
      <c r="AK31" s="341"/>
      <c r="AL31" s="341"/>
      <c r="AM31" s="341"/>
      <c r="AN31" s="341"/>
      <c r="AO31" s="341"/>
      <c r="AP31" s="341"/>
    </row>
    <row r="32" spans="1:42" s="112" customFormat="1" ht="135" customHeight="1" x14ac:dyDescent="0.2">
      <c r="A32" s="126" t="str">
        <f>A12</f>
        <v>1.</v>
      </c>
      <c r="B32" s="127" t="s">
        <v>76</v>
      </c>
      <c r="C32" s="560" t="s">
        <v>77</v>
      </c>
      <c r="D32" s="560"/>
      <c r="E32" s="560"/>
      <c r="F32" s="560"/>
      <c r="G32" s="560"/>
      <c r="H32" s="560"/>
      <c r="I32" s="560"/>
      <c r="J32" s="560"/>
      <c r="K32" s="560"/>
      <c r="L32" s="560"/>
      <c r="M32" s="129" t="s">
        <v>70</v>
      </c>
      <c r="N32" s="552">
        <v>10</v>
      </c>
      <c r="O32" s="552"/>
      <c r="P32" s="553"/>
      <c r="Q32" s="553"/>
      <c r="R32" s="549">
        <f>N32*P32</f>
        <v>0</v>
      </c>
      <c r="S32" s="549"/>
      <c r="T32" s="549"/>
      <c r="U32" s="363"/>
      <c r="V32" s="554"/>
      <c r="W32" s="554"/>
      <c r="X32" s="363"/>
      <c r="Y32" s="363"/>
      <c r="Z32" s="364"/>
      <c r="AA32" s="365"/>
      <c r="AB32" s="366"/>
      <c r="AC32" s="544"/>
      <c r="AD32" s="544"/>
      <c r="AE32" s="544"/>
      <c r="AF32" s="544"/>
      <c r="AG32" s="544"/>
      <c r="AH32" s="366"/>
      <c r="AI32" s="341"/>
      <c r="AJ32" s="341"/>
      <c r="AK32" s="341"/>
      <c r="AL32" s="341"/>
      <c r="AM32" s="341"/>
      <c r="AN32" s="341"/>
      <c r="AO32" s="341"/>
      <c r="AP32" s="341"/>
    </row>
    <row r="33" spans="1:42" s="112" customFormat="1" ht="21.75" customHeight="1" x14ac:dyDescent="0.2">
      <c r="A33" s="126"/>
      <c r="B33" s="127"/>
      <c r="C33" s="135"/>
      <c r="D33" s="135"/>
      <c r="E33" s="135"/>
      <c r="F33" s="135"/>
      <c r="G33" s="135"/>
      <c r="H33" s="135"/>
      <c r="I33" s="135"/>
      <c r="J33" s="135"/>
      <c r="K33" s="135"/>
      <c r="L33" s="135"/>
      <c r="M33" s="129"/>
      <c r="N33" s="136"/>
      <c r="O33" s="136"/>
      <c r="P33" s="137"/>
      <c r="Q33" s="137"/>
      <c r="R33" s="94"/>
      <c r="S33" s="94"/>
      <c r="T33" s="94"/>
      <c r="U33" s="363"/>
      <c r="V33" s="379"/>
      <c r="W33" s="379"/>
      <c r="X33" s="363"/>
      <c r="Y33" s="363"/>
      <c r="Z33" s="364"/>
      <c r="AA33" s="365"/>
      <c r="AB33" s="366"/>
      <c r="AC33" s="380"/>
      <c r="AD33" s="381"/>
      <c r="AE33" s="380"/>
      <c r="AF33" s="380"/>
      <c r="AG33" s="380"/>
      <c r="AH33" s="366"/>
      <c r="AI33" s="341"/>
      <c r="AJ33" s="341"/>
      <c r="AK33" s="341"/>
      <c r="AL33" s="341"/>
      <c r="AM33" s="341"/>
      <c r="AN33" s="341"/>
      <c r="AO33" s="341"/>
      <c r="AP33" s="341"/>
    </row>
    <row r="34" spans="1:42" s="112" customFormat="1" ht="174.75" customHeight="1" x14ac:dyDescent="0.2">
      <c r="A34" s="126" t="str">
        <f>A10</f>
        <v>1.</v>
      </c>
      <c r="B34" s="127" t="s">
        <v>78</v>
      </c>
      <c r="C34" s="560" t="s">
        <v>79</v>
      </c>
      <c r="D34" s="560"/>
      <c r="E34" s="560"/>
      <c r="F34" s="560"/>
      <c r="G34" s="560"/>
      <c r="H34" s="560"/>
      <c r="I34" s="560"/>
      <c r="J34" s="560"/>
      <c r="K34" s="560"/>
      <c r="L34" s="560"/>
      <c r="M34" s="129" t="s">
        <v>70</v>
      </c>
      <c r="N34" s="552">
        <v>5</v>
      </c>
      <c r="O34" s="552"/>
      <c r="P34" s="553"/>
      <c r="Q34" s="553"/>
      <c r="R34" s="549">
        <f>N34*P34</f>
        <v>0</v>
      </c>
      <c r="S34" s="549"/>
      <c r="T34" s="549"/>
      <c r="U34" s="363"/>
      <c r="V34" s="554"/>
      <c r="W34" s="554"/>
      <c r="X34" s="363"/>
      <c r="Y34" s="363"/>
      <c r="Z34" s="364"/>
      <c r="AA34" s="365"/>
      <c r="AB34" s="366"/>
      <c r="AC34" s="544"/>
      <c r="AD34" s="544"/>
      <c r="AE34" s="544"/>
      <c r="AF34" s="544"/>
      <c r="AG34" s="544"/>
      <c r="AH34" s="366"/>
      <c r="AI34" s="341"/>
      <c r="AJ34" s="341"/>
      <c r="AK34" s="341"/>
      <c r="AL34" s="341"/>
      <c r="AM34" s="341"/>
      <c r="AN34" s="341"/>
      <c r="AO34" s="341"/>
      <c r="AP34" s="341"/>
    </row>
    <row r="35" spans="1:42" s="112" customFormat="1" ht="21.75" customHeight="1" x14ac:dyDescent="0.2">
      <c r="A35" s="126"/>
      <c r="B35" s="127"/>
      <c r="C35" s="135"/>
      <c r="D35" s="135"/>
      <c r="E35" s="135"/>
      <c r="F35" s="135"/>
      <c r="G35" s="135"/>
      <c r="H35" s="135"/>
      <c r="I35" s="135"/>
      <c r="J35" s="135"/>
      <c r="K35" s="135"/>
      <c r="L35" s="135"/>
      <c r="M35" s="129"/>
      <c r="N35" s="136"/>
      <c r="O35" s="136"/>
      <c r="P35" s="137"/>
      <c r="Q35" s="137"/>
      <c r="R35" s="94"/>
      <c r="S35" s="94"/>
      <c r="T35" s="94"/>
      <c r="U35" s="363"/>
      <c r="V35" s="379"/>
      <c r="W35" s="379"/>
      <c r="X35" s="363"/>
      <c r="Y35" s="363"/>
      <c r="Z35" s="364"/>
      <c r="AA35" s="365"/>
      <c r="AB35" s="366"/>
      <c r="AC35" s="380"/>
      <c r="AD35" s="381"/>
      <c r="AE35" s="380"/>
      <c r="AF35" s="380"/>
      <c r="AG35" s="380"/>
      <c r="AH35" s="366"/>
      <c r="AI35" s="341"/>
      <c r="AJ35" s="341"/>
      <c r="AK35" s="341"/>
      <c r="AL35" s="341"/>
      <c r="AM35" s="341"/>
      <c r="AN35" s="341"/>
      <c r="AO35" s="341"/>
      <c r="AP35" s="341"/>
    </row>
    <row r="36" spans="1:42" s="112" customFormat="1" ht="129.75" customHeight="1" x14ac:dyDescent="0.2">
      <c r="A36" s="126" t="str">
        <f>A10</f>
        <v>1.</v>
      </c>
      <c r="B36" s="127" t="s">
        <v>80</v>
      </c>
      <c r="C36" s="560" t="s">
        <v>81</v>
      </c>
      <c r="D36" s="560"/>
      <c r="E36" s="560"/>
      <c r="F36" s="560"/>
      <c r="G36" s="560"/>
      <c r="H36" s="560"/>
      <c r="I36" s="560"/>
      <c r="J36" s="560"/>
      <c r="K36" s="560"/>
      <c r="L36" s="560"/>
      <c r="M36" s="129" t="s">
        <v>70</v>
      </c>
      <c r="N36" s="552">
        <v>1</v>
      </c>
      <c r="O36" s="552"/>
      <c r="P36" s="553"/>
      <c r="Q36" s="553"/>
      <c r="R36" s="549">
        <f>N36*P36</f>
        <v>0</v>
      </c>
      <c r="S36" s="549"/>
      <c r="T36" s="549"/>
      <c r="U36" s="363"/>
      <c r="V36" s="554"/>
      <c r="W36" s="554"/>
      <c r="X36" s="363"/>
      <c r="Y36" s="363"/>
      <c r="Z36" s="364"/>
      <c r="AA36" s="365"/>
      <c r="AB36" s="366"/>
      <c r="AC36" s="370"/>
      <c r="AD36" s="371"/>
      <c r="AE36" s="370"/>
      <c r="AF36" s="370"/>
      <c r="AG36" s="370"/>
      <c r="AH36" s="366"/>
      <c r="AI36" s="341"/>
      <c r="AJ36" s="341"/>
      <c r="AK36" s="341"/>
      <c r="AL36" s="341"/>
      <c r="AM36" s="341"/>
      <c r="AN36" s="341"/>
      <c r="AO36" s="341"/>
      <c r="AP36" s="341"/>
    </row>
    <row r="37" spans="1:42" s="112" customFormat="1" ht="21.75" customHeight="1" x14ac:dyDescent="0.2">
      <c r="A37" s="126"/>
      <c r="B37" s="127"/>
      <c r="C37" s="135"/>
      <c r="D37" s="135"/>
      <c r="E37" s="135"/>
      <c r="F37" s="135"/>
      <c r="G37" s="135"/>
      <c r="H37" s="135"/>
      <c r="I37" s="135"/>
      <c r="J37" s="135"/>
      <c r="K37" s="135"/>
      <c r="L37" s="135"/>
      <c r="M37" s="129"/>
      <c r="N37" s="136"/>
      <c r="O37" s="136"/>
      <c r="P37" s="137"/>
      <c r="Q37" s="137"/>
      <c r="R37" s="94"/>
      <c r="S37" s="94"/>
      <c r="T37" s="94"/>
      <c r="U37" s="363"/>
      <c r="V37" s="379"/>
      <c r="W37" s="379"/>
      <c r="X37" s="363"/>
      <c r="Y37" s="363"/>
      <c r="Z37" s="364"/>
      <c r="AA37" s="365"/>
      <c r="AB37" s="366"/>
      <c r="AC37" s="380"/>
      <c r="AD37" s="381"/>
      <c r="AE37" s="380"/>
      <c r="AF37" s="380"/>
      <c r="AG37" s="380"/>
      <c r="AH37" s="366"/>
      <c r="AI37" s="341"/>
      <c r="AJ37" s="341"/>
      <c r="AK37" s="341"/>
      <c r="AL37" s="341"/>
      <c r="AM37" s="341"/>
      <c r="AN37" s="341"/>
      <c r="AO37" s="341"/>
      <c r="AP37" s="341"/>
    </row>
    <row r="38" spans="1:42" s="112" customFormat="1" ht="140.25" customHeight="1" x14ac:dyDescent="0.2">
      <c r="A38" s="126" t="str">
        <f>A12</f>
        <v>1.</v>
      </c>
      <c r="B38" s="127" t="s">
        <v>82</v>
      </c>
      <c r="C38" s="560" t="s">
        <v>83</v>
      </c>
      <c r="D38" s="560"/>
      <c r="E38" s="560"/>
      <c r="F38" s="560"/>
      <c r="G38" s="560"/>
      <c r="H38" s="560"/>
      <c r="I38" s="560"/>
      <c r="J38" s="560"/>
      <c r="K38" s="560"/>
      <c r="L38" s="560"/>
      <c r="M38" s="129" t="s">
        <v>70</v>
      </c>
      <c r="N38" s="552">
        <v>1</v>
      </c>
      <c r="O38" s="552"/>
      <c r="P38" s="553"/>
      <c r="Q38" s="553"/>
      <c r="R38" s="549">
        <f>N38*P38</f>
        <v>0</v>
      </c>
      <c r="S38" s="549"/>
      <c r="T38" s="549"/>
      <c r="U38" s="363"/>
      <c r="V38" s="554"/>
      <c r="W38" s="554"/>
      <c r="X38" s="363"/>
      <c r="Y38" s="363"/>
      <c r="Z38" s="364"/>
      <c r="AA38" s="365"/>
      <c r="AB38" s="366"/>
      <c r="AC38" s="544"/>
      <c r="AD38" s="544"/>
      <c r="AE38" s="544"/>
      <c r="AF38" s="544"/>
      <c r="AG38" s="544"/>
      <c r="AH38" s="366"/>
      <c r="AI38" s="341"/>
      <c r="AJ38" s="341"/>
      <c r="AK38" s="341"/>
      <c r="AL38" s="341"/>
      <c r="AM38" s="341"/>
      <c r="AN38" s="341"/>
      <c r="AO38" s="341"/>
      <c r="AP38" s="341"/>
    </row>
    <row r="39" spans="1:42" s="112" customFormat="1" ht="21.75" customHeight="1" x14ac:dyDescent="0.2">
      <c r="A39" s="126"/>
      <c r="B39" s="127"/>
      <c r="C39" s="135"/>
      <c r="D39" s="135"/>
      <c r="E39" s="135"/>
      <c r="F39" s="135"/>
      <c r="G39" s="135"/>
      <c r="H39" s="135"/>
      <c r="I39" s="135"/>
      <c r="J39" s="135"/>
      <c r="K39" s="135"/>
      <c r="L39" s="135"/>
      <c r="M39" s="129"/>
      <c r="N39" s="136"/>
      <c r="O39" s="136"/>
      <c r="P39" s="137"/>
      <c r="Q39" s="137"/>
      <c r="R39" s="94"/>
      <c r="S39" s="94"/>
      <c r="T39" s="94"/>
      <c r="U39" s="363"/>
      <c r="V39" s="379"/>
      <c r="W39" s="379"/>
      <c r="X39" s="363"/>
      <c r="Y39" s="363"/>
      <c r="Z39" s="364"/>
      <c r="AA39" s="365"/>
      <c r="AB39" s="366"/>
      <c r="AC39" s="380"/>
      <c r="AD39" s="381"/>
      <c r="AE39" s="380"/>
      <c r="AF39" s="380"/>
      <c r="AG39" s="380"/>
      <c r="AH39" s="366"/>
      <c r="AI39" s="341"/>
      <c r="AJ39" s="341"/>
      <c r="AK39" s="341"/>
      <c r="AL39" s="341"/>
      <c r="AM39" s="341"/>
      <c r="AN39" s="341"/>
      <c r="AO39" s="341"/>
      <c r="AP39" s="341"/>
    </row>
    <row r="40" spans="1:42" s="112" customFormat="1" ht="156.75" customHeight="1" x14ac:dyDescent="0.2">
      <c r="A40" s="126" t="str">
        <f>A38</f>
        <v>1.</v>
      </c>
      <c r="B40" s="127" t="s">
        <v>84</v>
      </c>
      <c r="C40" s="560" t="s">
        <v>85</v>
      </c>
      <c r="D40" s="560"/>
      <c r="E40" s="560"/>
      <c r="F40" s="560"/>
      <c r="G40" s="560"/>
      <c r="H40" s="560"/>
      <c r="I40" s="560"/>
      <c r="J40" s="560"/>
      <c r="K40" s="560"/>
      <c r="L40" s="560"/>
      <c r="M40" s="129"/>
      <c r="N40" s="552"/>
      <c r="O40" s="552"/>
      <c r="P40" s="553"/>
      <c r="Q40" s="553"/>
      <c r="R40" s="549"/>
      <c r="S40" s="549"/>
      <c r="T40" s="549"/>
      <c r="U40" s="363"/>
      <c r="V40" s="554"/>
      <c r="W40" s="554"/>
      <c r="X40" s="363"/>
      <c r="Y40" s="363"/>
      <c r="Z40" s="364"/>
      <c r="AA40" s="365"/>
      <c r="AB40" s="366"/>
      <c r="AC40" s="544"/>
      <c r="AD40" s="544"/>
      <c r="AE40" s="544"/>
      <c r="AF40" s="544"/>
      <c r="AG40" s="544"/>
      <c r="AH40" s="366"/>
      <c r="AI40" s="341"/>
      <c r="AJ40" s="341"/>
      <c r="AK40" s="341"/>
      <c r="AL40" s="341"/>
      <c r="AM40" s="341"/>
      <c r="AN40" s="341"/>
      <c r="AO40" s="341"/>
      <c r="AP40" s="341"/>
    </row>
    <row r="41" spans="1:42" s="112" customFormat="1" ht="18.75" customHeight="1" x14ac:dyDescent="0.2">
      <c r="A41" s="3"/>
      <c r="B41" s="130"/>
      <c r="C41" s="585" t="s">
        <v>86</v>
      </c>
      <c r="D41" s="585"/>
      <c r="E41" s="585"/>
      <c r="F41" s="585"/>
      <c r="G41" s="585"/>
      <c r="H41" s="585"/>
      <c r="I41" s="585"/>
      <c r="J41" s="585"/>
      <c r="K41" s="585"/>
      <c r="L41" s="585"/>
      <c r="M41" s="129" t="s">
        <v>70</v>
      </c>
      <c r="N41" s="552">
        <v>1</v>
      </c>
      <c r="O41" s="552"/>
      <c r="P41" s="553"/>
      <c r="Q41" s="553"/>
      <c r="R41" s="549">
        <f>N41*P41</f>
        <v>0</v>
      </c>
      <c r="S41" s="549"/>
      <c r="T41" s="549"/>
      <c r="U41" s="363"/>
      <c r="V41" s="554"/>
      <c r="W41" s="554"/>
      <c r="X41" s="363"/>
      <c r="Y41" s="363"/>
      <c r="Z41" s="364"/>
      <c r="AA41" s="365"/>
      <c r="AB41" s="568"/>
      <c r="AC41" s="568"/>
      <c r="AD41" s="369"/>
      <c r="AE41" s="366"/>
      <c r="AF41" s="366"/>
      <c r="AG41" s="366"/>
      <c r="AH41" s="366"/>
      <c r="AI41" s="341"/>
      <c r="AJ41" s="341"/>
      <c r="AK41" s="341"/>
      <c r="AL41" s="341"/>
      <c r="AM41" s="341"/>
      <c r="AN41" s="341"/>
      <c r="AO41" s="341"/>
      <c r="AP41" s="341"/>
    </row>
    <row r="42" spans="1:42" s="112" customFormat="1" ht="21.75" customHeight="1" x14ac:dyDescent="0.2">
      <c r="A42" s="3"/>
      <c r="B42" s="130"/>
      <c r="C42" s="585" t="s">
        <v>87</v>
      </c>
      <c r="D42" s="585"/>
      <c r="E42" s="585"/>
      <c r="F42" s="585"/>
      <c r="G42" s="585"/>
      <c r="H42" s="585"/>
      <c r="I42" s="585"/>
      <c r="J42" s="585"/>
      <c r="K42" s="585"/>
      <c r="L42" s="585"/>
      <c r="M42" s="129" t="s">
        <v>70</v>
      </c>
      <c r="N42" s="552">
        <v>1</v>
      </c>
      <c r="O42" s="552"/>
      <c r="P42" s="553"/>
      <c r="Q42" s="553"/>
      <c r="R42" s="549">
        <f>N42*P42</f>
        <v>0</v>
      </c>
      <c r="S42" s="549"/>
      <c r="T42" s="549"/>
      <c r="U42" s="363"/>
      <c r="V42" s="554"/>
      <c r="W42" s="554"/>
      <c r="X42" s="363"/>
      <c r="Y42" s="363"/>
      <c r="Z42" s="364"/>
      <c r="AA42" s="365"/>
      <c r="AB42" s="568"/>
      <c r="AC42" s="568"/>
      <c r="AD42" s="369"/>
      <c r="AE42" s="366"/>
      <c r="AF42" s="366"/>
      <c r="AG42" s="366"/>
      <c r="AH42" s="366"/>
      <c r="AI42" s="341"/>
      <c r="AJ42" s="341"/>
      <c r="AK42" s="341"/>
      <c r="AL42" s="341"/>
      <c r="AM42" s="341"/>
      <c r="AN42" s="341"/>
      <c r="AO42" s="341"/>
      <c r="AP42" s="341"/>
    </row>
    <row r="43" spans="1:42" s="112" customFormat="1" ht="21.75" customHeight="1" x14ac:dyDescent="0.2">
      <c r="A43" s="126"/>
      <c r="B43" s="127"/>
      <c r="C43" s="135"/>
      <c r="D43" s="135"/>
      <c r="E43" s="135"/>
      <c r="F43" s="135"/>
      <c r="G43" s="135"/>
      <c r="H43" s="135"/>
      <c r="I43" s="135"/>
      <c r="J43" s="135"/>
      <c r="K43" s="135"/>
      <c r="L43" s="135"/>
      <c r="M43" s="129"/>
      <c r="N43" s="136"/>
      <c r="O43" s="136"/>
      <c r="P43" s="137"/>
      <c r="Q43" s="137"/>
      <c r="R43" s="94"/>
      <c r="S43" s="94"/>
      <c r="T43" s="94"/>
      <c r="U43" s="363"/>
      <c r="V43" s="379"/>
      <c r="W43" s="379"/>
      <c r="X43" s="363"/>
      <c r="Y43" s="363"/>
      <c r="Z43" s="364"/>
      <c r="AA43" s="365"/>
      <c r="AB43" s="366"/>
      <c r="AC43" s="380"/>
      <c r="AD43" s="381"/>
      <c r="AE43" s="380"/>
      <c r="AF43" s="380"/>
      <c r="AG43" s="380"/>
      <c r="AH43" s="366"/>
      <c r="AI43" s="341"/>
      <c r="AJ43" s="341"/>
      <c r="AK43" s="341"/>
      <c r="AL43" s="341"/>
      <c r="AM43" s="341"/>
      <c r="AN43" s="341"/>
      <c r="AO43" s="341"/>
      <c r="AP43" s="341"/>
    </row>
    <row r="44" spans="1:42" s="3" customFormat="1" ht="149.25" customHeight="1" x14ac:dyDescent="0.25">
      <c r="A44" s="132" t="s">
        <v>56</v>
      </c>
      <c r="B44" s="133" t="s">
        <v>88</v>
      </c>
      <c r="C44" s="547" t="s">
        <v>89</v>
      </c>
      <c r="D44" s="560"/>
      <c r="E44" s="560"/>
      <c r="F44" s="560"/>
      <c r="G44" s="560"/>
      <c r="H44" s="560"/>
      <c r="I44" s="560"/>
      <c r="J44" s="560"/>
      <c r="K44" s="560"/>
      <c r="L44" s="560"/>
      <c r="M44" s="134" t="s">
        <v>70</v>
      </c>
      <c r="N44" s="553">
        <v>1</v>
      </c>
      <c r="O44" s="553"/>
      <c r="P44" s="553"/>
      <c r="Q44" s="553"/>
      <c r="R44" s="549">
        <f>N44*P44</f>
        <v>0</v>
      </c>
      <c r="S44" s="549"/>
      <c r="T44" s="549"/>
      <c r="U44" s="363"/>
      <c r="V44" s="554"/>
      <c r="W44" s="554"/>
      <c r="X44" s="363"/>
      <c r="Y44" s="363"/>
      <c r="Z44" s="372"/>
      <c r="AA44" s="374"/>
      <c r="AB44" s="382"/>
      <c r="AC44" s="373"/>
      <c r="AD44" s="382"/>
      <c r="AE44" s="374"/>
      <c r="AF44" s="374"/>
      <c r="AG44" s="374"/>
      <c r="AH44" s="374"/>
      <c r="AI44" s="374"/>
      <c r="AJ44" s="374"/>
      <c r="AK44" s="374"/>
      <c r="AL44" s="374"/>
      <c r="AM44" s="366"/>
      <c r="AN44" s="383"/>
      <c r="AO44" s="365"/>
      <c r="AP44" s="366"/>
    </row>
    <row r="45" spans="1:42" s="112" customFormat="1" ht="21.75" customHeight="1" x14ac:dyDescent="0.2">
      <c r="A45" s="126"/>
      <c r="B45" s="127"/>
      <c r="C45" s="135"/>
      <c r="D45" s="135"/>
      <c r="E45" s="135"/>
      <c r="F45" s="135"/>
      <c r="G45" s="135"/>
      <c r="H45" s="135"/>
      <c r="I45" s="135"/>
      <c r="J45" s="135"/>
      <c r="K45" s="135"/>
      <c r="L45" s="135"/>
      <c r="M45" s="129"/>
      <c r="N45" s="136"/>
      <c r="O45" s="136"/>
      <c r="P45" s="137"/>
      <c r="Q45" s="137"/>
      <c r="R45" s="94"/>
      <c r="S45" s="94"/>
      <c r="T45" s="94"/>
      <c r="U45" s="363"/>
      <c r="V45" s="379"/>
      <c r="W45" s="379"/>
      <c r="X45" s="363"/>
      <c r="Y45" s="363"/>
      <c r="Z45" s="364"/>
      <c r="AA45" s="365"/>
      <c r="AB45" s="366"/>
      <c r="AC45" s="380"/>
      <c r="AD45" s="381"/>
      <c r="AE45" s="380"/>
      <c r="AF45" s="380"/>
      <c r="AG45" s="380"/>
      <c r="AH45" s="366"/>
      <c r="AI45" s="341"/>
      <c r="AJ45" s="341"/>
      <c r="AK45" s="341"/>
      <c r="AL45" s="341"/>
      <c r="AM45" s="341"/>
      <c r="AN45" s="341"/>
      <c r="AO45" s="341"/>
      <c r="AP45" s="341"/>
    </row>
    <row r="46" spans="1:42" s="112" customFormat="1" ht="141" customHeight="1" x14ac:dyDescent="0.2">
      <c r="A46" s="126" t="s">
        <v>56</v>
      </c>
      <c r="B46" s="127" t="s">
        <v>90</v>
      </c>
      <c r="C46" s="560" t="s">
        <v>91</v>
      </c>
      <c r="D46" s="560"/>
      <c r="E46" s="560"/>
      <c r="F46" s="560"/>
      <c r="G46" s="560"/>
      <c r="H46" s="560"/>
      <c r="I46" s="560"/>
      <c r="J46" s="560"/>
      <c r="K46" s="560"/>
      <c r="L46" s="560"/>
      <c r="M46" s="129" t="s">
        <v>63</v>
      </c>
      <c r="N46" s="552">
        <v>400</v>
      </c>
      <c r="O46" s="552"/>
      <c r="P46" s="553"/>
      <c r="Q46" s="553"/>
      <c r="R46" s="549">
        <f>N46*P46</f>
        <v>0</v>
      </c>
      <c r="S46" s="549"/>
      <c r="T46" s="549"/>
      <c r="U46" s="363"/>
      <c r="V46" s="554"/>
      <c r="W46" s="554"/>
      <c r="X46" s="363"/>
      <c r="Y46" s="363"/>
      <c r="Z46" s="364"/>
      <c r="AA46" s="365"/>
      <c r="AB46" s="366"/>
      <c r="AC46" s="544"/>
      <c r="AD46" s="544"/>
      <c r="AE46" s="544"/>
      <c r="AF46" s="544"/>
      <c r="AG46" s="544"/>
      <c r="AH46" s="366"/>
      <c r="AI46" s="341"/>
      <c r="AJ46" s="341"/>
      <c r="AK46" s="341"/>
      <c r="AL46" s="341"/>
      <c r="AM46" s="341"/>
      <c r="AN46" s="341"/>
      <c r="AO46" s="341"/>
      <c r="AP46" s="341"/>
    </row>
    <row r="47" spans="1:42" s="112" customFormat="1" ht="15" customHeight="1" x14ac:dyDescent="0.2">
      <c r="A47" s="3"/>
      <c r="B47" s="130"/>
      <c r="M47" s="131"/>
      <c r="N47" s="131"/>
      <c r="O47" s="131"/>
      <c r="P47" s="131"/>
      <c r="Q47" s="131"/>
      <c r="U47" s="341"/>
      <c r="V47" s="368"/>
      <c r="W47" s="368"/>
      <c r="X47" s="363"/>
      <c r="Y47" s="363"/>
      <c r="Z47" s="364"/>
      <c r="AA47" s="365"/>
      <c r="AB47" s="568"/>
      <c r="AC47" s="568"/>
      <c r="AD47" s="369"/>
      <c r="AE47" s="366"/>
      <c r="AF47" s="366"/>
      <c r="AG47" s="366"/>
      <c r="AH47" s="366"/>
      <c r="AI47" s="341"/>
      <c r="AJ47" s="341"/>
      <c r="AK47" s="341"/>
      <c r="AL47" s="341"/>
      <c r="AM47" s="341"/>
      <c r="AN47" s="341"/>
      <c r="AO47" s="341"/>
      <c r="AP47" s="341"/>
    </row>
    <row r="48" spans="1:42" s="112" customFormat="1" ht="159.75" customHeight="1" x14ac:dyDescent="0.2">
      <c r="A48" s="132" t="str">
        <f>A50</f>
        <v>1.</v>
      </c>
      <c r="B48" s="127" t="s">
        <v>92</v>
      </c>
      <c r="C48" s="586" t="s">
        <v>93</v>
      </c>
      <c r="D48" s="587"/>
      <c r="E48" s="587"/>
      <c r="F48" s="587"/>
      <c r="G48" s="587"/>
      <c r="H48" s="587"/>
      <c r="I48" s="587"/>
      <c r="J48" s="587"/>
      <c r="K48" s="587"/>
      <c r="L48" s="587"/>
      <c r="M48" s="134" t="s">
        <v>94</v>
      </c>
      <c r="N48" s="552">
        <v>25</v>
      </c>
      <c r="O48" s="552"/>
      <c r="P48" s="553"/>
      <c r="Q48" s="553"/>
      <c r="R48" s="549">
        <f>N48*P48</f>
        <v>0</v>
      </c>
      <c r="S48" s="549"/>
      <c r="T48" s="549"/>
      <c r="U48" s="363"/>
      <c r="V48" s="554"/>
      <c r="W48" s="554"/>
      <c r="X48" s="363"/>
      <c r="Y48" s="363"/>
      <c r="Z48" s="364"/>
      <c r="AA48" s="379"/>
      <c r="AB48" s="384"/>
      <c r="AC48" s="371"/>
      <c r="AD48" s="371"/>
      <c r="AE48" s="371"/>
      <c r="AF48" s="371"/>
      <c r="AG48" s="371"/>
      <c r="AH48" s="366"/>
      <c r="AI48" s="341"/>
      <c r="AJ48" s="341"/>
      <c r="AK48" s="341"/>
      <c r="AL48" s="341"/>
      <c r="AM48" s="341"/>
      <c r="AN48" s="341"/>
      <c r="AO48" s="341"/>
      <c r="AP48" s="341"/>
    </row>
    <row r="49" spans="1:42" s="112" customFormat="1" ht="15" customHeight="1" x14ac:dyDescent="0.2">
      <c r="A49" s="3"/>
      <c r="B49" s="130"/>
      <c r="M49" s="129"/>
      <c r="N49" s="136"/>
      <c r="O49" s="136"/>
      <c r="P49" s="137"/>
      <c r="Q49" s="137"/>
      <c r="R49" s="94"/>
      <c r="S49" s="94"/>
      <c r="T49" s="94"/>
      <c r="U49" s="363"/>
      <c r="V49" s="379"/>
      <c r="W49" s="379"/>
      <c r="X49" s="363"/>
      <c r="Y49" s="363"/>
      <c r="Z49" s="364"/>
      <c r="AA49" s="365"/>
      <c r="AB49" s="385"/>
      <c r="AC49" s="385"/>
      <c r="AD49" s="369"/>
      <c r="AE49" s="366"/>
      <c r="AF49" s="366"/>
      <c r="AG49" s="366"/>
      <c r="AH49" s="366"/>
      <c r="AI49" s="341"/>
      <c r="AJ49" s="341"/>
      <c r="AK49" s="341"/>
      <c r="AL49" s="341"/>
      <c r="AM49" s="341"/>
      <c r="AN49" s="341"/>
      <c r="AO49" s="341"/>
      <c r="AP49" s="341"/>
    </row>
    <row r="50" spans="1:42" s="112" customFormat="1" ht="126.75" customHeight="1" x14ac:dyDescent="0.2">
      <c r="A50" s="126" t="str">
        <f>A10</f>
        <v>1.</v>
      </c>
      <c r="B50" s="127" t="s">
        <v>95</v>
      </c>
      <c r="C50" s="560" t="s">
        <v>96</v>
      </c>
      <c r="D50" s="560"/>
      <c r="E50" s="560"/>
      <c r="F50" s="560"/>
      <c r="G50" s="560"/>
      <c r="H50" s="560"/>
      <c r="I50" s="560"/>
      <c r="J50" s="560"/>
      <c r="K50" s="560"/>
      <c r="L50" s="560"/>
      <c r="M50" s="129" t="s">
        <v>70</v>
      </c>
      <c r="N50" s="552">
        <v>1</v>
      </c>
      <c r="O50" s="552"/>
      <c r="P50" s="553"/>
      <c r="Q50" s="553"/>
      <c r="R50" s="549">
        <f>N50*P50</f>
        <v>0</v>
      </c>
      <c r="S50" s="549"/>
      <c r="T50" s="549"/>
      <c r="U50" s="363"/>
      <c r="V50" s="554"/>
      <c r="W50" s="554"/>
      <c r="X50" s="363"/>
      <c r="Y50" s="363"/>
      <c r="Z50" s="364"/>
      <c r="AA50" s="365"/>
      <c r="AB50" s="366"/>
      <c r="AC50" s="544"/>
      <c r="AD50" s="544"/>
      <c r="AE50" s="544"/>
      <c r="AF50" s="544"/>
      <c r="AG50" s="544"/>
      <c r="AH50" s="366"/>
      <c r="AI50" s="341"/>
      <c r="AJ50" s="341"/>
      <c r="AK50" s="341"/>
      <c r="AL50" s="341"/>
      <c r="AM50" s="341"/>
      <c r="AN50" s="341"/>
      <c r="AO50" s="341"/>
      <c r="AP50" s="341"/>
    </row>
    <row r="51" spans="1:42" s="112" customFormat="1" ht="15.75" customHeight="1" x14ac:dyDescent="0.2">
      <c r="A51" s="3"/>
      <c r="B51" s="130"/>
      <c r="C51" s="585" t="s">
        <v>23</v>
      </c>
      <c r="D51" s="585"/>
      <c r="E51" s="585"/>
      <c r="F51" s="585"/>
      <c r="G51" s="585"/>
      <c r="H51" s="585"/>
      <c r="I51" s="585"/>
      <c r="J51" s="585"/>
      <c r="K51" s="585"/>
      <c r="L51" s="585"/>
      <c r="M51" s="131"/>
      <c r="N51" s="131"/>
      <c r="O51" s="131"/>
      <c r="P51" s="131"/>
      <c r="Q51" s="131"/>
      <c r="U51" s="341"/>
      <c r="V51" s="368"/>
      <c r="W51" s="368"/>
      <c r="X51" s="363"/>
      <c r="Y51" s="363"/>
      <c r="Z51" s="364"/>
      <c r="AA51" s="365"/>
      <c r="AB51" s="568"/>
      <c r="AC51" s="568"/>
      <c r="AD51" s="369"/>
      <c r="AE51" s="366"/>
      <c r="AF51" s="366"/>
      <c r="AG51" s="366"/>
      <c r="AH51" s="366"/>
      <c r="AI51" s="341"/>
      <c r="AJ51" s="341"/>
      <c r="AK51" s="341"/>
      <c r="AL51" s="341"/>
      <c r="AM51" s="341"/>
      <c r="AN51" s="341"/>
      <c r="AO51" s="341"/>
      <c r="AP51" s="341"/>
    </row>
    <row r="52" spans="1:42" s="112" customFormat="1" ht="145.5" customHeight="1" x14ac:dyDescent="0.2">
      <c r="A52" s="126" t="s">
        <v>56</v>
      </c>
      <c r="B52" s="127" t="s">
        <v>97</v>
      </c>
      <c r="C52" s="564" t="s">
        <v>98</v>
      </c>
      <c r="D52" s="564"/>
      <c r="E52" s="564"/>
      <c r="F52" s="564"/>
      <c r="G52" s="564"/>
      <c r="H52" s="564"/>
      <c r="I52" s="564"/>
      <c r="J52" s="564"/>
      <c r="K52" s="564"/>
      <c r="L52" s="564"/>
      <c r="M52" s="134" t="s">
        <v>70</v>
      </c>
      <c r="N52" s="552">
        <v>20</v>
      </c>
      <c r="O52" s="552"/>
      <c r="P52" s="553"/>
      <c r="Q52" s="553"/>
      <c r="R52" s="549">
        <f>N52*P52</f>
        <v>0</v>
      </c>
      <c r="S52" s="549"/>
      <c r="T52" s="549"/>
      <c r="U52" s="363"/>
      <c r="V52" s="554"/>
      <c r="W52" s="554"/>
      <c r="X52" s="363"/>
      <c r="Y52" s="363"/>
      <c r="Z52" s="386"/>
      <c r="AA52" s="387"/>
      <c r="AB52" s="384"/>
      <c r="AC52" s="384"/>
      <c r="AD52" s="381"/>
      <c r="AE52" s="380"/>
      <c r="AF52" s="380"/>
      <c r="AG52" s="380"/>
      <c r="AH52" s="380"/>
      <c r="AI52" s="366"/>
      <c r="AJ52" s="341"/>
      <c r="AK52" s="341"/>
      <c r="AL52" s="341"/>
      <c r="AM52" s="341"/>
      <c r="AN52" s="341"/>
      <c r="AO52" s="341"/>
      <c r="AP52" s="341"/>
    </row>
    <row r="53" spans="1:42" s="112" customFormat="1" ht="15.75" customHeight="1" x14ac:dyDescent="0.2">
      <c r="A53" s="3"/>
      <c r="B53" s="130"/>
      <c r="C53" s="585" t="s">
        <v>23</v>
      </c>
      <c r="D53" s="585"/>
      <c r="E53" s="585"/>
      <c r="F53" s="585"/>
      <c r="G53" s="585"/>
      <c r="H53" s="585"/>
      <c r="I53" s="585"/>
      <c r="J53" s="585"/>
      <c r="K53" s="585"/>
      <c r="L53" s="585"/>
      <c r="M53" s="131"/>
      <c r="N53" s="131"/>
      <c r="O53" s="131"/>
      <c r="P53" s="131"/>
      <c r="Q53" s="131"/>
      <c r="U53" s="341"/>
      <c r="V53" s="368"/>
      <c r="W53" s="368"/>
      <c r="X53" s="363"/>
      <c r="Y53" s="363"/>
      <c r="Z53" s="364"/>
      <c r="AA53" s="365"/>
      <c r="AB53" s="568"/>
      <c r="AC53" s="568"/>
      <c r="AD53" s="369"/>
      <c r="AE53" s="366"/>
      <c r="AF53" s="366"/>
      <c r="AG53" s="366"/>
      <c r="AH53" s="366"/>
      <c r="AI53" s="341"/>
      <c r="AJ53" s="341"/>
      <c r="AK53" s="341"/>
      <c r="AL53" s="341"/>
      <c r="AM53" s="341"/>
      <c r="AN53" s="341"/>
      <c r="AO53" s="341"/>
      <c r="AP53" s="341"/>
    </row>
    <row r="54" spans="1:42" s="3" customFormat="1" ht="118.5" customHeight="1" x14ac:dyDescent="0.25">
      <c r="A54" s="126" t="s">
        <v>56</v>
      </c>
      <c r="B54" s="133" t="s">
        <v>99</v>
      </c>
      <c r="C54" s="560" t="s">
        <v>100</v>
      </c>
      <c r="D54" s="560"/>
      <c r="E54" s="560"/>
      <c r="F54" s="560"/>
      <c r="G54" s="560"/>
      <c r="H54" s="560"/>
      <c r="I54" s="560"/>
      <c r="J54" s="560"/>
      <c r="K54" s="560"/>
      <c r="L54" s="560"/>
      <c r="M54" s="134" t="s">
        <v>94</v>
      </c>
      <c r="N54" s="553">
        <v>5900</v>
      </c>
      <c r="O54" s="553"/>
      <c r="P54" s="553"/>
      <c r="Q54" s="553"/>
      <c r="R54" s="549">
        <f>N54*P54</f>
        <v>0</v>
      </c>
      <c r="S54" s="549"/>
      <c r="T54" s="549"/>
      <c r="U54" s="363"/>
      <c r="V54" s="554"/>
      <c r="W54" s="554"/>
      <c r="X54" s="363"/>
      <c r="Y54" s="363"/>
      <c r="Z54" s="372"/>
      <c r="AA54" s="374"/>
      <c r="AB54" s="374"/>
      <c r="AC54" s="373"/>
      <c r="AD54" s="373"/>
      <c r="AE54" s="375"/>
      <c r="AF54" s="375"/>
      <c r="AG54" s="375"/>
      <c r="AH54" s="375"/>
      <c r="AI54" s="375"/>
      <c r="AJ54" s="375"/>
      <c r="AK54" s="375"/>
      <c r="AL54" s="375"/>
      <c r="AM54" s="370"/>
      <c r="AN54" s="376"/>
      <c r="AO54" s="377"/>
      <c r="AP54" s="366"/>
    </row>
    <row r="55" spans="1:42" s="3" customFormat="1" ht="20.25" customHeight="1" x14ac:dyDescent="0.25">
      <c r="A55" s="126"/>
      <c r="B55" s="133"/>
      <c r="C55" s="135"/>
      <c r="D55" s="135"/>
      <c r="E55" s="135"/>
      <c r="F55" s="135"/>
      <c r="G55" s="135"/>
      <c r="H55" s="135"/>
      <c r="I55" s="135"/>
      <c r="J55" s="135"/>
      <c r="K55" s="135"/>
      <c r="L55" s="135"/>
      <c r="M55" s="134"/>
      <c r="N55" s="137"/>
      <c r="O55" s="137"/>
      <c r="P55" s="137"/>
      <c r="Q55" s="137"/>
      <c r="R55" s="94"/>
      <c r="S55" s="94"/>
      <c r="T55" s="94"/>
      <c r="U55" s="363"/>
      <c r="V55" s="379"/>
      <c r="W55" s="379"/>
      <c r="X55" s="363"/>
      <c r="Y55" s="363"/>
      <c r="Z55" s="372"/>
      <c r="AA55" s="374"/>
      <c r="AB55" s="374"/>
      <c r="AC55" s="373"/>
      <c r="AD55" s="373"/>
      <c r="AE55" s="375"/>
      <c r="AF55" s="375"/>
      <c r="AG55" s="375"/>
      <c r="AH55" s="375"/>
      <c r="AI55" s="375"/>
      <c r="AJ55" s="375"/>
      <c r="AK55" s="375"/>
      <c r="AL55" s="375"/>
      <c r="AM55" s="370"/>
      <c r="AN55" s="376"/>
      <c r="AO55" s="377"/>
      <c r="AP55" s="366"/>
    </row>
    <row r="56" spans="1:42" s="112" customFormat="1" ht="32.25" customHeight="1" x14ac:dyDescent="0.25">
      <c r="A56" s="143" t="s">
        <v>101</v>
      </c>
      <c r="B56" s="144"/>
      <c r="C56" s="114" t="s">
        <v>102</v>
      </c>
      <c r="D56" s="145"/>
      <c r="E56" s="145"/>
      <c r="F56" s="145"/>
      <c r="G56" s="145"/>
      <c r="H56" s="145"/>
      <c r="I56" s="145"/>
      <c r="J56" s="145"/>
      <c r="K56" s="145"/>
      <c r="L56" s="145"/>
      <c r="M56" s="146"/>
      <c r="N56" s="147"/>
      <c r="O56" s="147"/>
      <c r="P56" s="148"/>
      <c r="Q56" s="148"/>
      <c r="R56" s="558">
        <f>SUM(R59:T82)</f>
        <v>0</v>
      </c>
      <c r="S56" s="558"/>
      <c r="T56" s="558"/>
      <c r="U56" s="347"/>
      <c r="V56" s="388"/>
      <c r="W56" s="388"/>
      <c r="X56" s="363"/>
      <c r="Y56" s="363"/>
      <c r="Z56" s="339"/>
      <c r="AA56" s="358"/>
      <c r="AB56" s="359"/>
      <c r="AC56" s="359"/>
      <c r="AD56" s="367"/>
      <c r="AE56" s="359"/>
      <c r="AF56" s="359"/>
      <c r="AG56" s="359"/>
      <c r="AH56" s="359"/>
      <c r="AI56" s="341"/>
      <c r="AJ56" s="341"/>
      <c r="AK56" s="341"/>
      <c r="AL56" s="341"/>
      <c r="AM56" s="341"/>
      <c r="AN56" s="341"/>
      <c r="AO56" s="341"/>
      <c r="AP56" s="341"/>
    </row>
    <row r="57" spans="1:42" s="157" customFormat="1" ht="14.25" customHeight="1" x14ac:dyDescent="0.25">
      <c r="A57" s="149"/>
      <c r="B57" s="150"/>
      <c r="C57" s="151"/>
      <c r="D57" s="152"/>
      <c r="E57" s="152"/>
      <c r="F57" s="152"/>
      <c r="G57" s="152"/>
      <c r="H57" s="152"/>
      <c r="I57" s="152"/>
      <c r="J57" s="152"/>
      <c r="K57" s="152"/>
      <c r="L57" s="152"/>
      <c r="M57" s="153"/>
      <c r="N57" s="154"/>
      <c r="O57" s="154"/>
      <c r="P57" s="155"/>
      <c r="Q57" s="155"/>
      <c r="R57" s="156"/>
      <c r="S57" s="156"/>
      <c r="T57" s="156"/>
      <c r="U57" s="389"/>
      <c r="V57" s="390"/>
      <c r="W57" s="390"/>
      <c r="X57" s="363"/>
      <c r="Y57" s="363"/>
      <c r="Z57" s="391"/>
      <c r="AA57" s="392"/>
      <c r="AB57" s="393"/>
      <c r="AC57" s="393"/>
      <c r="AD57" s="394"/>
      <c r="AE57" s="393"/>
      <c r="AF57" s="393"/>
      <c r="AG57" s="393"/>
      <c r="AH57" s="393"/>
      <c r="AI57" s="395"/>
      <c r="AJ57" s="395"/>
      <c r="AK57" s="395"/>
      <c r="AL57" s="395"/>
      <c r="AM57" s="395"/>
      <c r="AN57" s="395"/>
      <c r="AO57" s="395"/>
      <c r="AP57" s="395"/>
    </row>
    <row r="58" spans="1:42" s="157" customFormat="1" ht="16.5" customHeight="1" x14ac:dyDescent="0.25">
      <c r="A58" s="149"/>
      <c r="B58" s="150"/>
      <c r="C58" s="158" t="s">
        <v>103</v>
      </c>
      <c r="D58" s="152"/>
      <c r="E58" s="152"/>
      <c r="F58" s="152"/>
      <c r="G58" s="152"/>
      <c r="H58" s="152"/>
      <c r="I58" s="152"/>
      <c r="J58" s="152"/>
      <c r="K58" s="152"/>
      <c r="L58" s="152"/>
      <c r="M58" s="153"/>
      <c r="N58" s="154"/>
      <c r="O58" s="154"/>
      <c r="P58" s="155"/>
      <c r="Q58" s="155"/>
      <c r="R58" s="156"/>
      <c r="S58" s="156"/>
      <c r="T58" s="156"/>
      <c r="U58" s="389"/>
      <c r="V58" s="390"/>
      <c r="W58" s="390"/>
      <c r="X58" s="363"/>
      <c r="Y58" s="363"/>
      <c r="Z58" s="391"/>
      <c r="AA58" s="392"/>
      <c r="AB58" s="393"/>
      <c r="AC58" s="393"/>
      <c r="AD58" s="394"/>
      <c r="AE58" s="393"/>
      <c r="AF58" s="393"/>
      <c r="AG58" s="393"/>
      <c r="AH58" s="393"/>
      <c r="AI58" s="395"/>
      <c r="AJ58" s="395"/>
      <c r="AK58" s="395"/>
      <c r="AL58" s="395"/>
      <c r="AM58" s="395"/>
      <c r="AN58" s="395"/>
      <c r="AO58" s="395"/>
      <c r="AP58" s="395"/>
    </row>
    <row r="59" spans="1:42" s="160" customFormat="1" ht="110.25" customHeight="1" x14ac:dyDescent="0.3">
      <c r="A59" s="126" t="str">
        <f>A56</f>
        <v>2.</v>
      </c>
      <c r="B59" s="127" t="s">
        <v>56</v>
      </c>
      <c r="C59" s="560" t="s">
        <v>104</v>
      </c>
      <c r="D59" s="560"/>
      <c r="E59" s="560"/>
      <c r="F59" s="560"/>
      <c r="G59" s="560"/>
      <c r="H59" s="560"/>
      <c r="I59" s="560"/>
      <c r="J59" s="560"/>
      <c r="K59" s="560"/>
      <c r="L59" s="560"/>
      <c r="M59" s="129" t="s">
        <v>63</v>
      </c>
      <c r="N59" s="552">
        <v>580</v>
      </c>
      <c r="O59" s="552"/>
      <c r="P59" s="553"/>
      <c r="Q59" s="553"/>
      <c r="R59" s="549">
        <f>N59*P59</f>
        <v>0</v>
      </c>
      <c r="S59" s="549"/>
      <c r="T59" s="549"/>
      <c r="U59" s="363"/>
      <c r="V59" s="554"/>
      <c r="W59" s="554"/>
      <c r="X59" s="363"/>
      <c r="Y59" s="363"/>
      <c r="Z59" s="364"/>
      <c r="AA59" s="396"/>
      <c r="AB59" s="571"/>
      <c r="AC59" s="571"/>
      <c r="AD59" s="397"/>
      <c r="AE59" s="397"/>
      <c r="AF59" s="398"/>
      <c r="AG59" s="397"/>
      <c r="AH59" s="397"/>
      <c r="AI59" s="399"/>
      <c r="AJ59" s="399"/>
      <c r="AK59" s="399"/>
      <c r="AL59" s="399"/>
      <c r="AM59" s="399"/>
      <c r="AN59" s="399"/>
      <c r="AO59" s="399"/>
      <c r="AP59" s="399"/>
    </row>
    <row r="60" spans="1:42" ht="15" customHeight="1" x14ac:dyDescent="0.2">
      <c r="A60" s="161"/>
      <c r="C60" s="162"/>
      <c r="D60" s="162"/>
      <c r="E60" s="162"/>
      <c r="F60" s="162"/>
      <c r="G60" s="162"/>
      <c r="H60" s="162"/>
      <c r="I60" s="162"/>
      <c r="J60" s="162"/>
      <c r="K60" s="162"/>
      <c r="L60" s="162"/>
      <c r="M60" s="129"/>
      <c r="N60" s="136"/>
      <c r="O60" s="136"/>
      <c r="P60" s="142"/>
      <c r="Q60" s="142"/>
      <c r="R60" s="94"/>
      <c r="S60" s="94"/>
      <c r="T60" s="94"/>
      <c r="U60" s="363"/>
      <c r="V60" s="387"/>
      <c r="W60" s="387"/>
      <c r="X60" s="363"/>
      <c r="Y60" s="363"/>
      <c r="Z60" s="335"/>
      <c r="AA60" s="363"/>
      <c r="AB60" s="363"/>
      <c r="AC60" s="363"/>
      <c r="AD60" s="335"/>
      <c r="AE60" s="335"/>
      <c r="AF60" s="335"/>
      <c r="AG60" s="335"/>
      <c r="AH60" s="335"/>
      <c r="AI60" s="335"/>
      <c r="AJ60" s="335"/>
      <c r="AK60" s="335"/>
      <c r="AL60" s="335"/>
      <c r="AM60" s="335"/>
      <c r="AN60" s="335"/>
      <c r="AO60" s="335"/>
      <c r="AP60" s="335"/>
    </row>
    <row r="61" spans="1:42" s="160" customFormat="1" ht="149.25" customHeight="1" x14ac:dyDescent="0.3">
      <c r="A61" s="126" t="str">
        <f>A56</f>
        <v>2.</v>
      </c>
      <c r="B61" s="127" t="s">
        <v>101</v>
      </c>
      <c r="C61" s="560" t="s">
        <v>105</v>
      </c>
      <c r="D61" s="560"/>
      <c r="E61" s="560"/>
      <c r="F61" s="560"/>
      <c r="G61" s="560"/>
      <c r="H61" s="560"/>
      <c r="I61" s="560"/>
      <c r="J61" s="560"/>
      <c r="K61" s="560"/>
      <c r="L61" s="560"/>
      <c r="M61" s="129" t="s">
        <v>63</v>
      </c>
      <c r="N61" s="552">
        <v>580</v>
      </c>
      <c r="O61" s="552"/>
      <c r="P61" s="553"/>
      <c r="Q61" s="553"/>
      <c r="R61" s="549">
        <f>N61*P61</f>
        <v>0</v>
      </c>
      <c r="S61" s="549"/>
      <c r="T61" s="549"/>
      <c r="U61" s="363"/>
      <c r="V61" s="554"/>
      <c r="W61" s="554"/>
      <c r="X61" s="363"/>
      <c r="Y61" s="363"/>
      <c r="Z61" s="364"/>
      <c r="AA61" s="396"/>
      <c r="AB61" s="400"/>
      <c r="AC61" s="400"/>
      <c r="AD61" s="397"/>
      <c r="AE61" s="397"/>
      <c r="AF61" s="398"/>
      <c r="AG61" s="397"/>
      <c r="AH61" s="397"/>
      <c r="AI61" s="399"/>
      <c r="AJ61" s="399"/>
      <c r="AK61" s="399"/>
      <c r="AL61" s="399"/>
      <c r="AM61" s="399"/>
      <c r="AN61" s="399"/>
      <c r="AO61" s="399"/>
      <c r="AP61" s="399"/>
    </row>
    <row r="62" spans="1:42" ht="15" customHeight="1" x14ac:dyDescent="0.2">
      <c r="A62" s="161"/>
      <c r="C62" s="162"/>
      <c r="D62" s="162"/>
      <c r="E62" s="162"/>
      <c r="F62" s="162"/>
      <c r="G62" s="162"/>
      <c r="H62" s="162"/>
      <c r="I62" s="162"/>
      <c r="J62" s="162"/>
      <c r="K62" s="162"/>
      <c r="L62" s="162"/>
      <c r="M62" s="129"/>
      <c r="N62" s="136"/>
      <c r="O62" s="136"/>
      <c r="P62" s="142"/>
      <c r="Q62" s="142"/>
      <c r="R62" s="94"/>
      <c r="S62" s="94"/>
      <c r="T62" s="94"/>
      <c r="U62" s="363"/>
      <c r="V62" s="387"/>
      <c r="W62" s="387"/>
      <c r="X62" s="363"/>
      <c r="Y62" s="363"/>
      <c r="Z62" s="335"/>
      <c r="AA62" s="363"/>
      <c r="AB62" s="363"/>
      <c r="AC62" s="363"/>
      <c r="AD62" s="335"/>
      <c r="AE62" s="335"/>
      <c r="AF62" s="335"/>
      <c r="AG62" s="335"/>
      <c r="AH62" s="335"/>
      <c r="AI62" s="335"/>
      <c r="AJ62" s="335"/>
      <c r="AK62" s="335"/>
      <c r="AL62" s="335"/>
      <c r="AM62" s="335"/>
      <c r="AN62" s="335"/>
      <c r="AO62" s="335"/>
      <c r="AP62" s="335"/>
    </row>
    <row r="63" spans="1:42" s="160" customFormat="1" ht="285" customHeight="1" x14ac:dyDescent="0.3">
      <c r="A63" s="126" t="str">
        <f>A56</f>
        <v>2.</v>
      </c>
      <c r="B63" s="127" t="s">
        <v>106</v>
      </c>
      <c r="C63" s="560" t="s">
        <v>107</v>
      </c>
      <c r="D63" s="560"/>
      <c r="E63" s="560"/>
      <c r="F63" s="560"/>
      <c r="G63" s="560"/>
      <c r="H63" s="560"/>
      <c r="I63" s="560"/>
      <c r="J63" s="560"/>
      <c r="K63" s="560"/>
      <c r="L63" s="560"/>
      <c r="M63" s="129" t="s">
        <v>63</v>
      </c>
      <c r="N63" s="552">
        <v>580</v>
      </c>
      <c r="O63" s="552"/>
      <c r="P63" s="553"/>
      <c r="Q63" s="553"/>
      <c r="R63" s="549">
        <f>N63*P63</f>
        <v>0</v>
      </c>
      <c r="S63" s="549"/>
      <c r="T63" s="549"/>
      <c r="U63" s="363"/>
      <c r="V63" s="554"/>
      <c r="W63" s="554"/>
      <c r="X63" s="363"/>
      <c r="Y63" s="363"/>
      <c r="Z63" s="364"/>
      <c r="AA63" s="396"/>
      <c r="AB63" s="571"/>
      <c r="AC63" s="571"/>
      <c r="AD63" s="397"/>
      <c r="AE63" s="397"/>
      <c r="AF63" s="398"/>
      <c r="AG63" s="397"/>
      <c r="AH63" s="397"/>
      <c r="AI63" s="399"/>
      <c r="AJ63" s="399"/>
      <c r="AK63" s="399"/>
      <c r="AL63" s="399"/>
      <c r="AM63" s="399"/>
      <c r="AN63" s="399"/>
      <c r="AO63" s="399"/>
      <c r="AP63" s="399"/>
    </row>
    <row r="64" spans="1:42" ht="18.75" customHeight="1" x14ac:dyDescent="0.2">
      <c r="A64" s="161"/>
      <c r="C64" s="162"/>
      <c r="D64" s="162"/>
      <c r="E64" s="162"/>
      <c r="F64" s="162"/>
      <c r="G64" s="162"/>
      <c r="H64" s="162"/>
      <c r="I64" s="162"/>
      <c r="J64" s="162"/>
      <c r="K64" s="162"/>
      <c r="L64" s="162"/>
      <c r="M64" s="129"/>
      <c r="N64" s="136"/>
      <c r="O64" s="136"/>
      <c r="P64" s="142"/>
      <c r="Q64" s="142"/>
      <c r="R64" s="94"/>
      <c r="S64" s="94"/>
      <c r="T64" s="94"/>
      <c r="U64" s="363"/>
      <c r="V64" s="387"/>
      <c r="W64" s="387"/>
      <c r="X64" s="363"/>
      <c r="Y64" s="363"/>
      <c r="Z64" s="335"/>
      <c r="AA64" s="363"/>
      <c r="AB64" s="363"/>
      <c r="AC64" s="363"/>
      <c r="AD64" s="335"/>
      <c r="AE64" s="335"/>
      <c r="AF64" s="335"/>
      <c r="AG64" s="335"/>
      <c r="AH64" s="335"/>
      <c r="AI64" s="335"/>
      <c r="AJ64" s="335"/>
      <c r="AK64" s="335"/>
      <c r="AL64" s="335"/>
      <c r="AM64" s="335"/>
      <c r="AN64" s="335"/>
      <c r="AO64" s="335"/>
      <c r="AP64" s="335"/>
    </row>
    <row r="65" spans="1:42" s="160" customFormat="1" ht="138.75" customHeight="1" x14ac:dyDescent="0.3">
      <c r="A65" s="126" t="str">
        <f>A59</f>
        <v>2.</v>
      </c>
      <c r="B65" s="127" t="s">
        <v>108</v>
      </c>
      <c r="C65" s="560" t="s">
        <v>109</v>
      </c>
      <c r="D65" s="560"/>
      <c r="E65" s="560"/>
      <c r="F65" s="560"/>
      <c r="G65" s="560"/>
      <c r="H65" s="560"/>
      <c r="I65" s="560"/>
      <c r="J65" s="560"/>
      <c r="K65" s="560"/>
      <c r="L65" s="560"/>
      <c r="M65" s="129" t="s">
        <v>70</v>
      </c>
      <c r="N65" s="552">
        <v>9</v>
      </c>
      <c r="O65" s="552"/>
      <c r="P65" s="553"/>
      <c r="Q65" s="553"/>
      <c r="R65" s="549">
        <f>N65*P65</f>
        <v>0</v>
      </c>
      <c r="S65" s="549"/>
      <c r="T65" s="549"/>
      <c r="U65" s="363"/>
      <c r="V65" s="554"/>
      <c r="W65" s="554"/>
      <c r="X65" s="363"/>
      <c r="Y65" s="363"/>
      <c r="Z65" s="364"/>
      <c r="AA65" s="396"/>
      <c r="AB65" s="571"/>
      <c r="AC65" s="571"/>
      <c r="AD65" s="397"/>
      <c r="AE65" s="397"/>
      <c r="AF65" s="398"/>
      <c r="AG65" s="397"/>
      <c r="AH65" s="397"/>
      <c r="AI65" s="399"/>
      <c r="AJ65" s="399"/>
      <c r="AK65" s="399"/>
      <c r="AL65" s="399"/>
      <c r="AM65" s="399"/>
      <c r="AN65" s="399"/>
      <c r="AO65" s="399"/>
      <c r="AP65" s="399"/>
    </row>
    <row r="66" spans="1:42" ht="18.75" customHeight="1" x14ac:dyDescent="0.2">
      <c r="A66" s="161"/>
      <c r="C66" s="162"/>
      <c r="D66" s="162"/>
      <c r="E66" s="162"/>
      <c r="F66" s="162"/>
      <c r="G66" s="162"/>
      <c r="H66" s="162"/>
      <c r="I66" s="162"/>
      <c r="J66" s="162"/>
      <c r="K66" s="162"/>
      <c r="L66" s="162"/>
      <c r="M66" s="129"/>
      <c r="N66" s="136"/>
      <c r="O66" s="136"/>
      <c r="P66" s="142"/>
      <c r="Q66" s="142"/>
      <c r="R66" s="94"/>
      <c r="S66" s="94"/>
      <c r="T66" s="94"/>
      <c r="U66" s="363"/>
      <c r="V66" s="387"/>
      <c r="W66" s="387"/>
      <c r="X66" s="363"/>
      <c r="Y66" s="363"/>
      <c r="Z66" s="335"/>
      <c r="AA66" s="363"/>
      <c r="AB66" s="363"/>
      <c r="AC66" s="363"/>
      <c r="AD66" s="335"/>
      <c r="AE66" s="335"/>
      <c r="AF66" s="335"/>
      <c r="AG66" s="335"/>
      <c r="AH66" s="335"/>
      <c r="AI66" s="335"/>
      <c r="AJ66" s="335"/>
      <c r="AK66" s="335"/>
      <c r="AL66" s="335"/>
      <c r="AM66" s="335"/>
      <c r="AN66" s="335"/>
      <c r="AO66" s="335"/>
      <c r="AP66" s="335"/>
    </row>
    <row r="67" spans="1:42" s="160" customFormat="1" ht="98.25" customHeight="1" x14ac:dyDescent="0.3">
      <c r="A67" s="126" t="str">
        <f>A61</f>
        <v>2.</v>
      </c>
      <c r="B67" s="127" t="s">
        <v>110</v>
      </c>
      <c r="C67" s="560" t="s">
        <v>111</v>
      </c>
      <c r="D67" s="560"/>
      <c r="E67" s="560"/>
      <c r="F67" s="560"/>
      <c r="G67" s="560"/>
      <c r="H67" s="560"/>
      <c r="I67" s="560"/>
      <c r="J67" s="560"/>
      <c r="K67" s="560"/>
      <c r="L67" s="560"/>
      <c r="M67" s="129" t="s">
        <v>70</v>
      </c>
      <c r="N67" s="552">
        <v>9</v>
      </c>
      <c r="O67" s="552"/>
      <c r="P67" s="553"/>
      <c r="Q67" s="553"/>
      <c r="R67" s="549">
        <f>N67*P67</f>
        <v>0</v>
      </c>
      <c r="S67" s="549"/>
      <c r="T67" s="549"/>
      <c r="U67" s="363"/>
      <c r="V67" s="554"/>
      <c r="W67" s="554"/>
      <c r="X67" s="363"/>
      <c r="Y67" s="363"/>
      <c r="Z67" s="364"/>
      <c r="AA67" s="396"/>
      <c r="AB67" s="571"/>
      <c r="AC67" s="571"/>
      <c r="AD67" s="397"/>
      <c r="AE67" s="397"/>
      <c r="AF67" s="398"/>
      <c r="AG67" s="397"/>
      <c r="AH67" s="397"/>
      <c r="AI67" s="399"/>
      <c r="AJ67" s="399"/>
      <c r="AK67" s="399"/>
      <c r="AL67" s="399"/>
      <c r="AM67" s="399"/>
      <c r="AN67" s="399"/>
      <c r="AO67" s="399"/>
      <c r="AP67" s="399"/>
    </row>
    <row r="68" spans="1:42" ht="18.75" customHeight="1" x14ac:dyDescent="0.2">
      <c r="A68" s="161"/>
      <c r="C68" s="162"/>
      <c r="D68" s="162"/>
      <c r="E68" s="162"/>
      <c r="F68" s="162"/>
      <c r="G68" s="162"/>
      <c r="H68" s="162"/>
      <c r="I68" s="162"/>
      <c r="J68" s="162"/>
      <c r="K68" s="162"/>
      <c r="L68" s="162"/>
      <c r="M68" s="129"/>
      <c r="N68" s="136"/>
      <c r="O68" s="136"/>
      <c r="P68" s="142"/>
      <c r="Q68" s="142"/>
      <c r="R68" s="94"/>
      <c r="S68" s="94"/>
      <c r="T68" s="94"/>
      <c r="U68" s="363"/>
      <c r="V68" s="387"/>
      <c r="W68" s="387"/>
      <c r="X68" s="363"/>
      <c r="Y68" s="363"/>
      <c r="Z68" s="335"/>
      <c r="AA68" s="363"/>
      <c r="AB68" s="363"/>
      <c r="AC68" s="363"/>
      <c r="AD68" s="335"/>
      <c r="AE68" s="335"/>
      <c r="AF68" s="335"/>
      <c r="AG68" s="335"/>
      <c r="AH68" s="335"/>
      <c r="AI68" s="335"/>
      <c r="AJ68" s="335"/>
      <c r="AK68" s="335"/>
      <c r="AL68" s="335"/>
      <c r="AM68" s="335"/>
      <c r="AN68" s="335"/>
      <c r="AO68" s="335"/>
      <c r="AP68" s="335"/>
    </row>
    <row r="69" spans="1:42" s="160" customFormat="1" ht="116.25" customHeight="1" x14ac:dyDescent="0.3">
      <c r="A69" s="126" t="str">
        <f>A59</f>
        <v>2.</v>
      </c>
      <c r="B69" s="127" t="s">
        <v>112</v>
      </c>
      <c r="C69" s="560" t="s">
        <v>113</v>
      </c>
      <c r="D69" s="560"/>
      <c r="E69" s="560"/>
      <c r="F69" s="560"/>
      <c r="G69" s="560"/>
      <c r="H69" s="560"/>
      <c r="I69" s="560"/>
      <c r="J69" s="560"/>
      <c r="K69" s="560"/>
      <c r="L69" s="560"/>
      <c r="M69" s="129" t="s">
        <v>61</v>
      </c>
      <c r="N69" s="552">
        <v>360</v>
      </c>
      <c r="O69" s="552"/>
      <c r="P69" s="553"/>
      <c r="Q69" s="553"/>
      <c r="R69" s="549">
        <f>N69*P69</f>
        <v>0</v>
      </c>
      <c r="S69" s="549"/>
      <c r="T69" s="549"/>
      <c r="U69" s="363"/>
      <c r="V69" s="554"/>
      <c r="W69" s="554"/>
      <c r="X69" s="363"/>
      <c r="Y69" s="363"/>
      <c r="Z69" s="364"/>
      <c r="AA69" s="396"/>
      <c r="AB69" s="571"/>
      <c r="AC69" s="571"/>
      <c r="AD69" s="397"/>
      <c r="AE69" s="397"/>
      <c r="AF69" s="398"/>
      <c r="AG69" s="397"/>
      <c r="AH69" s="397"/>
      <c r="AI69" s="399"/>
      <c r="AJ69" s="399"/>
      <c r="AK69" s="399"/>
      <c r="AL69" s="399"/>
      <c r="AM69" s="399"/>
      <c r="AN69" s="399"/>
      <c r="AO69" s="399"/>
      <c r="AP69" s="399"/>
    </row>
    <row r="70" spans="1:42" ht="18.75" customHeight="1" x14ac:dyDescent="0.2">
      <c r="A70" s="161"/>
      <c r="C70" s="162"/>
      <c r="D70" s="162"/>
      <c r="E70" s="162"/>
      <c r="F70" s="162"/>
      <c r="G70" s="162"/>
      <c r="H70" s="162"/>
      <c r="I70" s="162"/>
      <c r="J70" s="162"/>
      <c r="K70" s="162"/>
      <c r="L70" s="162"/>
      <c r="M70" s="129"/>
      <c r="N70" s="136"/>
      <c r="O70" s="136"/>
      <c r="P70" s="142"/>
      <c r="Q70" s="142"/>
      <c r="R70" s="94"/>
      <c r="S70" s="94"/>
      <c r="T70" s="94"/>
      <c r="U70" s="363"/>
      <c r="V70" s="387"/>
      <c r="W70" s="387"/>
      <c r="X70" s="363"/>
      <c r="Y70" s="363"/>
      <c r="Z70" s="335"/>
      <c r="AA70" s="363"/>
      <c r="AB70" s="363"/>
      <c r="AC70" s="363"/>
      <c r="AD70" s="335"/>
      <c r="AE70" s="335"/>
      <c r="AF70" s="335"/>
      <c r="AG70" s="335"/>
      <c r="AH70" s="335"/>
      <c r="AI70" s="335"/>
      <c r="AJ70" s="335"/>
      <c r="AK70" s="335"/>
      <c r="AL70" s="335"/>
      <c r="AM70" s="335"/>
      <c r="AN70" s="335"/>
      <c r="AO70" s="335"/>
      <c r="AP70" s="335"/>
    </row>
    <row r="71" spans="1:42" s="160" customFormat="1" ht="97.5" customHeight="1" x14ac:dyDescent="0.3">
      <c r="A71" s="126" t="str">
        <f>A61</f>
        <v>2.</v>
      </c>
      <c r="B71" s="127" t="s">
        <v>73</v>
      </c>
      <c r="C71" s="560" t="s">
        <v>114</v>
      </c>
      <c r="D71" s="560"/>
      <c r="E71" s="560"/>
      <c r="F71" s="560"/>
      <c r="G71" s="560"/>
      <c r="H71" s="560"/>
      <c r="I71" s="560"/>
      <c r="J71" s="560"/>
      <c r="K71" s="560"/>
      <c r="L71" s="560"/>
      <c r="M71" s="129" t="s">
        <v>70</v>
      </c>
      <c r="N71" s="552">
        <v>50</v>
      </c>
      <c r="O71" s="552"/>
      <c r="P71" s="553"/>
      <c r="Q71" s="553"/>
      <c r="R71" s="549">
        <f>N71*P71</f>
        <v>0</v>
      </c>
      <c r="S71" s="549"/>
      <c r="T71" s="549"/>
      <c r="U71" s="363"/>
      <c r="V71" s="554"/>
      <c r="W71" s="554"/>
      <c r="X71" s="363"/>
      <c r="Y71" s="363"/>
      <c r="Z71" s="364"/>
      <c r="AA71" s="396"/>
      <c r="AB71" s="571"/>
      <c r="AC71" s="571"/>
      <c r="AD71" s="397"/>
      <c r="AE71" s="397"/>
      <c r="AF71" s="398"/>
      <c r="AG71" s="397"/>
      <c r="AH71" s="397"/>
      <c r="AI71" s="399"/>
      <c r="AJ71" s="399"/>
      <c r="AK71" s="399"/>
      <c r="AL71" s="399"/>
      <c r="AM71" s="399"/>
      <c r="AN71" s="399"/>
      <c r="AO71" s="399"/>
      <c r="AP71" s="399"/>
    </row>
    <row r="72" spans="1:42" ht="18.75" customHeight="1" x14ac:dyDescent="0.2">
      <c r="A72" s="161"/>
      <c r="C72" s="162"/>
      <c r="D72" s="162"/>
      <c r="E72" s="162"/>
      <c r="F72" s="162"/>
      <c r="G72" s="162"/>
      <c r="H72" s="162"/>
      <c r="I72" s="162"/>
      <c r="J72" s="162"/>
      <c r="K72" s="162"/>
      <c r="L72" s="162"/>
      <c r="M72" s="129"/>
      <c r="N72" s="136"/>
      <c r="O72" s="136"/>
      <c r="P72" s="142"/>
      <c r="Q72" s="142"/>
      <c r="R72" s="94"/>
      <c r="S72" s="94"/>
      <c r="T72" s="94"/>
      <c r="U72" s="363"/>
      <c r="V72" s="387"/>
      <c r="W72" s="387"/>
      <c r="X72" s="363"/>
      <c r="Y72" s="363"/>
      <c r="Z72" s="335"/>
      <c r="AA72" s="363"/>
      <c r="AB72" s="363"/>
      <c r="AC72" s="363"/>
      <c r="AD72" s="335"/>
      <c r="AE72" s="335"/>
      <c r="AF72" s="335"/>
      <c r="AG72" s="335"/>
      <c r="AH72" s="335"/>
      <c r="AI72" s="335"/>
      <c r="AJ72" s="335"/>
      <c r="AK72" s="335"/>
      <c r="AL72" s="335"/>
      <c r="AM72" s="335"/>
      <c r="AN72" s="335"/>
      <c r="AO72" s="335"/>
      <c r="AP72" s="335"/>
    </row>
    <row r="73" spans="1:42" s="160" customFormat="1" ht="102.75" customHeight="1" x14ac:dyDescent="0.3">
      <c r="A73" s="126" t="str">
        <f>A61</f>
        <v>2.</v>
      </c>
      <c r="B73" s="127" t="s">
        <v>76</v>
      </c>
      <c r="C73" s="560" t="s">
        <v>115</v>
      </c>
      <c r="D73" s="560"/>
      <c r="E73" s="560"/>
      <c r="F73" s="560"/>
      <c r="G73" s="560"/>
      <c r="H73" s="560"/>
      <c r="I73" s="560"/>
      <c r="J73" s="560"/>
      <c r="K73" s="560"/>
      <c r="L73" s="560"/>
      <c r="M73" s="163"/>
      <c r="N73" s="581"/>
      <c r="O73" s="581"/>
      <c r="P73" s="582"/>
      <c r="Q73" s="582"/>
      <c r="R73" s="583"/>
      <c r="S73" s="583"/>
      <c r="T73" s="583"/>
      <c r="U73" s="401"/>
      <c r="V73" s="584"/>
      <c r="W73" s="584"/>
      <c r="X73" s="363"/>
      <c r="Y73" s="363"/>
      <c r="Z73" s="364"/>
      <c r="AA73" s="396"/>
      <c r="AB73" s="571"/>
      <c r="AC73" s="571"/>
      <c r="AD73" s="397"/>
      <c r="AE73" s="397"/>
      <c r="AF73" s="398"/>
      <c r="AG73" s="397"/>
      <c r="AH73" s="397"/>
      <c r="AI73" s="399"/>
      <c r="AJ73" s="399"/>
      <c r="AK73" s="399"/>
      <c r="AL73" s="399"/>
      <c r="AM73" s="399"/>
      <c r="AN73" s="399"/>
      <c r="AO73" s="399"/>
      <c r="AP73" s="399"/>
    </row>
    <row r="74" spans="1:42" ht="18.75" customHeight="1" x14ac:dyDescent="0.2">
      <c r="A74" s="161"/>
      <c r="C74" s="580" t="s">
        <v>116</v>
      </c>
      <c r="D74" s="580"/>
      <c r="E74" s="580"/>
      <c r="F74" s="580"/>
      <c r="G74" s="580"/>
      <c r="H74" s="580"/>
      <c r="I74" s="580"/>
      <c r="J74" s="580"/>
      <c r="K74" s="580"/>
      <c r="L74" s="580"/>
      <c r="M74" s="129" t="s">
        <v>61</v>
      </c>
      <c r="N74" s="552">
        <v>360</v>
      </c>
      <c r="O74" s="552"/>
      <c r="P74" s="553"/>
      <c r="Q74" s="553"/>
      <c r="R74" s="549">
        <f>N74*P74</f>
        <v>0</v>
      </c>
      <c r="S74" s="549"/>
      <c r="T74" s="549"/>
      <c r="U74" s="363"/>
      <c r="V74" s="554"/>
      <c r="W74" s="554"/>
      <c r="X74" s="363"/>
      <c r="Y74" s="363"/>
      <c r="Z74" s="335"/>
      <c r="AA74" s="363"/>
      <c r="AB74" s="363"/>
      <c r="AC74" s="363"/>
      <c r="AD74" s="335"/>
      <c r="AE74" s="335"/>
      <c r="AF74" s="335"/>
      <c r="AG74" s="335"/>
      <c r="AH74" s="335"/>
      <c r="AI74" s="335"/>
      <c r="AJ74" s="335"/>
      <c r="AK74" s="335"/>
      <c r="AL74" s="335"/>
      <c r="AM74" s="335"/>
      <c r="AN74" s="335"/>
      <c r="AO74" s="335"/>
      <c r="AP74" s="335"/>
    </row>
    <row r="75" spans="1:42" ht="18.75" customHeight="1" x14ac:dyDescent="0.2">
      <c r="A75" s="161"/>
      <c r="C75" s="580" t="s">
        <v>117</v>
      </c>
      <c r="D75" s="580"/>
      <c r="E75" s="580"/>
      <c r="F75" s="580"/>
      <c r="G75" s="580"/>
      <c r="H75" s="580"/>
      <c r="I75" s="580"/>
      <c r="J75" s="580"/>
      <c r="K75" s="580"/>
      <c r="L75" s="580"/>
      <c r="M75" s="129" t="s">
        <v>61</v>
      </c>
      <c r="N75" s="552">
        <v>120</v>
      </c>
      <c r="O75" s="552"/>
      <c r="P75" s="553"/>
      <c r="Q75" s="553"/>
      <c r="R75" s="549">
        <f>N75*P75</f>
        <v>0</v>
      </c>
      <c r="S75" s="549"/>
      <c r="T75" s="549"/>
      <c r="U75" s="363"/>
      <c r="V75" s="554"/>
      <c r="W75" s="554"/>
      <c r="X75" s="363"/>
      <c r="Y75" s="363"/>
      <c r="Z75" s="335"/>
      <c r="AA75" s="363"/>
      <c r="AB75" s="363"/>
      <c r="AC75" s="363"/>
      <c r="AD75" s="335"/>
      <c r="AE75" s="335"/>
      <c r="AF75" s="335"/>
      <c r="AG75" s="335"/>
      <c r="AH75" s="335"/>
      <c r="AI75" s="335"/>
      <c r="AJ75" s="335"/>
      <c r="AK75" s="335"/>
      <c r="AL75" s="335"/>
      <c r="AM75" s="335"/>
      <c r="AN75" s="335"/>
      <c r="AO75" s="335"/>
      <c r="AP75" s="335"/>
    </row>
    <row r="76" spans="1:42" ht="18.75" customHeight="1" x14ac:dyDescent="0.2">
      <c r="A76" s="161"/>
      <c r="C76" s="580" t="s">
        <v>118</v>
      </c>
      <c r="D76" s="580"/>
      <c r="E76" s="580"/>
      <c r="F76" s="580"/>
      <c r="G76" s="580"/>
      <c r="H76" s="580"/>
      <c r="I76" s="580"/>
      <c r="J76" s="580"/>
      <c r="K76" s="580"/>
      <c r="L76" s="580"/>
      <c r="M76" s="129" t="s">
        <v>61</v>
      </c>
      <c r="N76" s="552">
        <v>120</v>
      </c>
      <c r="O76" s="552"/>
      <c r="P76" s="553"/>
      <c r="Q76" s="553"/>
      <c r="R76" s="549">
        <f>N76*P76</f>
        <v>0</v>
      </c>
      <c r="S76" s="549"/>
      <c r="T76" s="549"/>
      <c r="U76" s="363"/>
      <c r="V76" s="554"/>
      <c r="W76" s="554"/>
      <c r="X76" s="363"/>
      <c r="Y76" s="363"/>
      <c r="Z76" s="335"/>
      <c r="AA76" s="363"/>
      <c r="AB76" s="363"/>
      <c r="AC76" s="363"/>
      <c r="AD76" s="335"/>
      <c r="AE76" s="335"/>
      <c r="AF76" s="335"/>
      <c r="AG76" s="335"/>
      <c r="AH76" s="335"/>
      <c r="AI76" s="335"/>
      <c r="AJ76" s="335"/>
      <c r="AK76" s="335"/>
      <c r="AL76" s="335"/>
      <c r="AM76" s="335"/>
      <c r="AN76" s="335"/>
      <c r="AO76" s="335"/>
      <c r="AP76" s="335"/>
    </row>
    <row r="77" spans="1:42" ht="14.25" customHeight="1" x14ac:dyDescent="0.2">
      <c r="A77" s="161"/>
      <c r="C77" s="162"/>
      <c r="D77" s="162"/>
      <c r="E77" s="162"/>
      <c r="F77" s="162"/>
      <c r="G77" s="162"/>
      <c r="H77" s="162"/>
      <c r="I77" s="162"/>
      <c r="J77" s="162"/>
      <c r="K77" s="162"/>
      <c r="L77" s="162"/>
      <c r="M77" s="129"/>
      <c r="N77" s="136"/>
      <c r="O77" s="136"/>
      <c r="P77" s="142"/>
      <c r="Q77" s="142"/>
      <c r="R77" s="94"/>
      <c r="S77" s="94"/>
      <c r="T77" s="94"/>
      <c r="U77" s="363"/>
      <c r="V77" s="387"/>
      <c r="W77" s="387"/>
      <c r="X77" s="363"/>
      <c r="Y77" s="363"/>
      <c r="Z77" s="335"/>
      <c r="AA77" s="363"/>
      <c r="AB77" s="363"/>
      <c r="AC77" s="363"/>
      <c r="AD77" s="335"/>
      <c r="AE77" s="335"/>
      <c r="AF77" s="335"/>
      <c r="AG77" s="335"/>
      <c r="AH77" s="335"/>
      <c r="AI77" s="335"/>
      <c r="AJ77" s="335"/>
      <c r="AK77" s="335"/>
      <c r="AL77" s="335"/>
      <c r="AM77" s="335"/>
      <c r="AN77" s="335"/>
      <c r="AO77" s="335"/>
      <c r="AP77" s="335"/>
    </row>
    <row r="78" spans="1:42" s="160" customFormat="1" ht="106.5" customHeight="1" x14ac:dyDescent="0.3">
      <c r="A78" s="126" t="str">
        <f>A63</f>
        <v>2.</v>
      </c>
      <c r="B78" s="127" t="s">
        <v>78</v>
      </c>
      <c r="C78" s="560" t="s">
        <v>119</v>
      </c>
      <c r="D78" s="560"/>
      <c r="E78" s="560"/>
      <c r="F78" s="560"/>
      <c r="G78" s="560"/>
      <c r="H78" s="560"/>
      <c r="I78" s="560"/>
      <c r="J78" s="560"/>
      <c r="K78" s="560"/>
      <c r="L78" s="560"/>
      <c r="M78" s="129" t="s">
        <v>61</v>
      </c>
      <c r="N78" s="552">
        <v>150</v>
      </c>
      <c r="O78" s="552"/>
      <c r="P78" s="553"/>
      <c r="Q78" s="553"/>
      <c r="R78" s="549">
        <f>N78*P78</f>
        <v>0</v>
      </c>
      <c r="S78" s="549"/>
      <c r="T78" s="549"/>
      <c r="U78" s="363"/>
      <c r="V78" s="554"/>
      <c r="W78" s="554"/>
      <c r="X78" s="363"/>
      <c r="Y78" s="363"/>
      <c r="Z78" s="364"/>
      <c r="AA78" s="396"/>
      <c r="AB78" s="571"/>
      <c r="AC78" s="571"/>
      <c r="AD78" s="397"/>
      <c r="AE78" s="397"/>
      <c r="AF78" s="398"/>
      <c r="AG78" s="397"/>
      <c r="AH78" s="397"/>
      <c r="AI78" s="399"/>
      <c r="AJ78" s="399"/>
      <c r="AK78" s="399"/>
      <c r="AL78" s="399"/>
      <c r="AM78" s="399"/>
      <c r="AN78" s="399"/>
      <c r="AO78" s="399"/>
      <c r="AP78" s="399"/>
    </row>
    <row r="79" spans="1:42" ht="16.5" customHeight="1" x14ac:dyDescent="0.2">
      <c r="A79" s="161"/>
      <c r="C79" s="162"/>
      <c r="D79" s="162"/>
      <c r="E79" s="162"/>
      <c r="F79" s="162"/>
      <c r="G79" s="162"/>
      <c r="H79" s="162"/>
      <c r="I79" s="162"/>
      <c r="J79" s="162"/>
      <c r="K79" s="162"/>
      <c r="L79" s="162"/>
      <c r="M79" s="129"/>
      <c r="N79" s="136"/>
      <c r="O79" s="136"/>
      <c r="P79" s="142"/>
      <c r="Q79" s="142"/>
      <c r="R79" s="94"/>
      <c r="S79" s="94"/>
      <c r="T79" s="94"/>
      <c r="U79" s="363"/>
      <c r="V79" s="387"/>
      <c r="W79" s="387"/>
      <c r="X79" s="363"/>
      <c r="Y79" s="363"/>
      <c r="Z79" s="335"/>
      <c r="AA79" s="363"/>
      <c r="AB79" s="363"/>
      <c r="AC79" s="363"/>
      <c r="AD79" s="335"/>
      <c r="AE79" s="335"/>
      <c r="AF79" s="335"/>
      <c r="AG79" s="335"/>
      <c r="AH79" s="335"/>
      <c r="AI79" s="335"/>
      <c r="AJ79" s="335"/>
      <c r="AK79" s="335"/>
      <c r="AL79" s="335"/>
      <c r="AM79" s="335"/>
      <c r="AN79" s="335"/>
      <c r="AO79" s="335"/>
      <c r="AP79" s="335"/>
    </row>
    <row r="80" spans="1:42" s="160" customFormat="1" ht="112.5" customHeight="1" x14ac:dyDescent="0.3">
      <c r="A80" s="126" t="str">
        <f>A65</f>
        <v>2.</v>
      </c>
      <c r="B80" s="127" t="s">
        <v>80</v>
      </c>
      <c r="C80" s="560" t="s">
        <v>120</v>
      </c>
      <c r="D80" s="560"/>
      <c r="E80" s="560"/>
      <c r="F80" s="560"/>
      <c r="G80" s="560"/>
      <c r="H80" s="560"/>
      <c r="I80" s="560"/>
      <c r="J80" s="560"/>
      <c r="K80" s="560"/>
      <c r="L80" s="560"/>
      <c r="M80" s="129" t="s">
        <v>63</v>
      </c>
      <c r="N80" s="552">
        <v>580</v>
      </c>
      <c r="O80" s="552"/>
      <c r="P80" s="553"/>
      <c r="Q80" s="553"/>
      <c r="R80" s="549">
        <f>N80*P80</f>
        <v>0</v>
      </c>
      <c r="S80" s="549"/>
      <c r="T80" s="549"/>
      <c r="U80" s="363"/>
      <c r="V80" s="554"/>
      <c r="W80" s="554"/>
      <c r="X80" s="363"/>
      <c r="Y80" s="363"/>
      <c r="Z80" s="364"/>
      <c r="AA80" s="396"/>
      <c r="AB80" s="400"/>
      <c r="AC80" s="400"/>
      <c r="AD80" s="397"/>
      <c r="AE80" s="397"/>
      <c r="AF80" s="398"/>
      <c r="AG80" s="397"/>
      <c r="AH80" s="397"/>
      <c r="AI80" s="399"/>
      <c r="AJ80" s="399"/>
      <c r="AK80" s="399"/>
      <c r="AL80" s="399"/>
      <c r="AM80" s="399"/>
      <c r="AN80" s="399"/>
      <c r="AO80" s="399"/>
      <c r="AP80" s="399"/>
    </row>
    <row r="81" spans="1:42" ht="15" customHeight="1" x14ac:dyDescent="0.2">
      <c r="A81" s="161"/>
      <c r="C81" s="162"/>
      <c r="D81" s="162"/>
      <c r="E81" s="162"/>
      <c r="F81" s="162"/>
      <c r="G81" s="162"/>
      <c r="H81" s="162"/>
      <c r="I81" s="162"/>
      <c r="J81" s="162"/>
      <c r="K81" s="162"/>
      <c r="L81" s="162"/>
      <c r="M81" s="129"/>
      <c r="N81" s="136"/>
      <c r="O81" s="136"/>
      <c r="P81" s="142"/>
      <c r="Q81" s="142"/>
      <c r="R81" s="94"/>
      <c r="S81" s="94"/>
      <c r="T81" s="94"/>
      <c r="U81" s="363"/>
      <c r="V81" s="387"/>
      <c r="W81" s="387"/>
      <c r="X81" s="363"/>
      <c r="Y81" s="363"/>
      <c r="Z81" s="335"/>
      <c r="AA81" s="363"/>
      <c r="AB81" s="363"/>
      <c r="AC81" s="363"/>
      <c r="AD81" s="335"/>
      <c r="AE81" s="335"/>
      <c r="AF81" s="335"/>
      <c r="AG81" s="335"/>
      <c r="AH81" s="335"/>
      <c r="AI81" s="335"/>
      <c r="AJ81" s="335"/>
      <c r="AK81" s="335"/>
      <c r="AL81" s="335"/>
      <c r="AM81" s="335"/>
      <c r="AN81" s="335"/>
      <c r="AO81" s="335"/>
      <c r="AP81" s="335"/>
    </row>
    <row r="82" spans="1:42" s="160" customFormat="1" ht="115.5" customHeight="1" x14ac:dyDescent="0.3">
      <c r="A82" s="126" t="str">
        <f>A69</f>
        <v>2.</v>
      </c>
      <c r="B82" s="127" t="s">
        <v>82</v>
      </c>
      <c r="C82" s="560" t="s">
        <v>121</v>
      </c>
      <c r="D82" s="560"/>
      <c r="E82" s="560"/>
      <c r="F82" s="560"/>
      <c r="G82" s="560"/>
      <c r="H82" s="560"/>
      <c r="I82" s="560"/>
      <c r="J82" s="560"/>
      <c r="K82" s="560"/>
      <c r="L82" s="560"/>
      <c r="M82" s="129" t="s">
        <v>122</v>
      </c>
      <c r="N82" s="552">
        <v>15</v>
      </c>
      <c r="O82" s="552"/>
      <c r="P82" s="553"/>
      <c r="Q82" s="553"/>
      <c r="R82" s="549">
        <f>N82*P82</f>
        <v>0</v>
      </c>
      <c r="S82" s="549"/>
      <c r="T82" s="549"/>
      <c r="U82" s="363"/>
      <c r="V82" s="554"/>
      <c r="W82" s="554"/>
      <c r="X82" s="363"/>
      <c r="Y82" s="363"/>
      <c r="Z82" s="364"/>
      <c r="AA82" s="396"/>
      <c r="AB82" s="400"/>
      <c r="AC82" s="400"/>
      <c r="AD82" s="397"/>
      <c r="AE82" s="397"/>
      <c r="AF82" s="398"/>
      <c r="AG82" s="397"/>
      <c r="AH82" s="397"/>
      <c r="AI82" s="399"/>
      <c r="AJ82" s="399"/>
      <c r="AK82" s="399"/>
      <c r="AL82" s="399"/>
      <c r="AM82" s="399"/>
      <c r="AN82" s="399"/>
      <c r="AO82" s="399"/>
      <c r="AP82" s="399"/>
    </row>
    <row r="83" spans="1:42" ht="18.75" customHeight="1" x14ac:dyDescent="0.2">
      <c r="A83" s="161"/>
      <c r="C83" s="162"/>
      <c r="D83" s="162"/>
      <c r="E83" s="162"/>
      <c r="F83" s="162"/>
      <c r="G83" s="162"/>
      <c r="H83" s="162"/>
      <c r="I83" s="162"/>
      <c r="J83" s="162"/>
      <c r="K83" s="162"/>
      <c r="L83" s="162"/>
      <c r="M83" s="129"/>
      <c r="N83" s="136"/>
      <c r="O83" s="136"/>
      <c r="P83" s="142"/>
      <c r="Q83" s="142"/>
      <c r="R83" s="94"/>
      <c r="S83" s="94"/>
      <c r="T83" s="94"/>
      <c r="U83" s="363"/>
      <c r="V83" s="387"/>
      <c r="W83" s="387"/>
      <c r="X83" s="363"/>
      <c r="Y83" s="363"/>
      <c r="Z83" s="335"/>
      <c r="AA83" s="363"/>
      <c r="AB83" s="363"/>
      <c r="AC83" s="363"/>
      <c r="AD83" s="335"/>
      <c r="AE83" s="335"/>
      <c r="AF83" s="335"/>
      <c r="AG83" s="335"/>
      <c r="AH83" s="335"/>
      <c r="AI83" s="335"/>
      <c r="AJ83" s="335"/>
      <c r="AK83" s="335"/>
      <c r="AL83" s="335"/>
      <c r="AM83" s="335"/>
      <c r="AN83" s="335"/>
      <c r="AO83" s="335"/>
      <c r="AP83" s="335"/>
    </row>
    <row r="84" spans="1:42" s="112" customFormat="1" ht="29.25" customHeight="1" x14ac:dyDescent="0.25">
      <c r="A84" s="143" t="s">
        <v>106</v>
      </c>
      <c r="B84" s="144"/>
      <c r="C84" s="114" t="s">
        <v>123</v>
      </c>
      <c r="D84" s="145"/>
      <c r="E84" s="145"/>
      <c r="F84" s="145"/>
      <c r="G84" s="145"/>
      <c r="H84" s="145"/>
      <c r="I84" s="145"/>
      <c r="J84" s="145"/>
      <c r="K84" s="145"/>
      <c r="L84" s="145"/>
      <c r="M84" s="146"/>
      <c r="N84" s="147"/>
      <c r="O84" s="147"/>
      <c r="P84" s="148"/>
      <c r="Q84" s="148"/>
      <c r="R84" s="558">
        <f>SUM(R86:T102)</f>
        <v>0</v>
      </c>
      <c r="S84" s="558"/>
      <c r="T84" s="558"/>
      <c r="U84" s="347"/>
      <c r="V84" s="388"/>
      <c r="W84" s="388"/>
      <c r="X84" s="363"/>
      <c r="Y84" s="363"/>
      <c r="Z84" s="339"/>
      <c r="AA84" s="358"/>
      <c r="AB84" s="359"/>
      <c r="AC84" s="359"/>
      <c r="AD84" s="367"/>
      <c r="AE84" s="359"/>
      <c r="AF84" s="359"/>
      <c r="AG84" s="359"/>
      <c r="AH84" s="359"/>
      <c r="AI84" s="341"/>
      <c r="AJ84" s="341"/>
      <c r="AK84" s="341"/>
      <c r="AL84" s="341"/>
      <c r="AM84" s="341"/>
      <c r="AN84" s="341"/>
      <c r="AO84" s="341"/>
      <c r="AP84" s="341"/>
    </row>
    <row r="85" spans="1:42" ht="15" customHeight="1" x14ac:dyDescent="0.2">
      <c r="A85" s="161"/>
      <c r="C85" s="165"/>
      <c r="D85" s="165"/>
      <c r="E85" s="165"/>
      <c r="F85" s="165"/>
      <c r="G85" s="165"/>
      <c r="H85" s="165"/>
      <c r="I85" s="165"/>
      <c r="J85" s="165"/>
      <c r="K85" s="165"/>
      <c r="L85" s="165"/>
      <c r="M85" s="129"/>
      <c r="N85" s="136"/>
      <c r="O85" s="136"/>
      <c r="P85" s="137"/>
      <c r="Q85" s="137"/>
      <c r="R85" s="94"/>
      <c r="S85" s="94"/>
      <c r="T85" s="94"/>
      <c r="U85" s="363"/>
      <c r="V85" s="379"/>
      <c r="W85" s="379"/>
      <c r="X85" s="363"/>
      <c r="Y85" s="363"/>
      <c r="Z85" s="335"/>
      <c r="AA85" s="363"/>
      <c r="AB85" s="363"/>
      <c r="AC85" s="363"/>
      <c r="AD85" s="335"/>
      <c r="AE85" s="335"/>
      <c r="AF85" s="335"/>
      <c r="AG85" s="335"/>
      <c r="AH85" s="335"/>
      <c r="AI85" s="335"/>
      <c r="AJ85" s="335"/>
      <c r="AK85" s="335"/>
      <c r="AL85" s="335"/>
      <c r="AM85" s="335"/>
      <c r="AN85" s="335"/>
      <c r="AO85" s="335"/>
      <c r="AP85" s="335"/>
    </row>
    <row r="86" spans="1:42" s="112" customFormat="1" ht="222.75" customHeight="1" x14ac:dyDescent="0.2">
      <c r="A86" s="126" t="str">
        <f>A84</f>
        <v>3.</v>
      </c>
      <c r="B86" s="127" t="s">
        <v>56</v>
      </c>
      <c r="C86" s="560" t="s">
        <v>124</v>
      </c>
      <c r="D86" s="560"/>
      <c r="E86" s="560"/>
      <c r="F86" s="560"/>
      <c r="G86" s="560"/>
      <c r="H86" s="560"/>
      <c r="I86" s="560"/>
      <c r="J86" s="560"/>
      <c r="K86" s="560"/>
      <c r="L86" s="560"/>
      <c r="M86" s="129" t="s">
        <v>61</v>
      </c>
      <c r="N86" s="552">
        <v>500</v>
      </c>
      <c r="O86" s="552"/>
      <c r="P86" s="553"/>
      <c r="Q86" s="553"/>
      <c r="R86" s="549">
        <f>N86*P86</f>
        <v>0</v>
      </c>
      <c r="S86" s="549"/>
      <c r="T86" s="549"/>
      <c r="U86" s="363"/>
      <c r="V86" s="554"/>
      <c r="W86" s="554"/>
      <c r="X86" s="363"/>
      <c r="Y86" s="363"/>
      <c r="Z86" s="364"/>
      <c r="AA86" s="365"/>
      <c r="AB86" s="568"/>
      <c r="AC86" s="568"/>
      <c r="AD86" s="369"/>
      <c r="AE86" s="366"/>
      <c r="AF86" s="366"/>
      <c r="AG86" s="573"/>
      <c r="AH86" s="574"/>
      <c r="AI86" s="574"/>
      <c r="AJ86" s="574"/>
      <c r="AK86" s="574"/>
      <c r="AL86" s="574"/>
      <c r="AM86" s="574"/>
      <c r="AN86" s="574"/>
      <c r="AO86" s="574"/>
      <c r="AP86" s="574"/>
    </row>
    <row r="87" spans="1:42" ht="16.5" customHeight="1" x14ac:dyDescent="0.2">
      <c r="A87" s="161"/>
      <c r="C87" s="165"/>
      <c r="D87" s="165"/>
      <c r="E87" s="165"/>
      <c r="F87" s="165"/>
      <c r="G87" s="165"/>
      <c r="H87" s="165"/>
      <c r="I87" s="165"/>
      <c r="J87" s="165"/>
      <c r="K87" s="165"/>
      <c r="L87" s="165"/>
      <c r="M87" s="129"/>
      <c r="N87" s="136"/>
      <c r="O87" s="136"/>
      <c r="P87" s="137"/>
      <c r="Q87" s="137"/>
      <c r="R87" s="94"/>
      <c r="S87" s="94"/>
      <c r="T87" s="94"/>
      <c r="U87" s="363"/>
      <c r="V87" s="379"/>
      <c r="W87" s="379"/>
      <c r="X87" s="363"/>
      <c r="Y87" s="363"/>
      <c r="Z87" s="335"/>
      <c r="AA87" s="363"/>
      <c r="AB87" s="363"/>
      <c r="AC87" s="363"/>
      <c r="AD87" s="335"/>
      <c r="AE87" s="335"/>
      <c r="AF87" s="335"/>
      <c r="AG87" s="335"/>
      <c r="AH87" s="335"/>
      <c r="AI87" s="335"/>
      <c r="AJ87" s="335"/>
      <c r="AK87" s="335"/>
      <c r="AL87" s="335"/>
      <c r="AM87" s="335"/>
      <c r="AN87" s="335"/>
      <c r="AO87" s="335"/>
      <c r="AP87" s="335"/>
    </row>
    <row r="88" spans="1:42" s="112" customFormat="1" ht="138" customHeight="1" x14ac:dyDescent="0.2">
      <c r="A88" s="126" t="str">
        <f>A84</f>
        <v>3.</v>
      </c>
      <c r="B88" s="127" t="s">
        <v>101</v>
      </c>
      <c r="C88" s="560" t="s">
        <v>125</v>
      </c>
      <c r="D88" s="560"/>
      <c r="E88" s="560"/>
      <c r="F88" s="560"/>
      <c r="G88" s="560"/>
      <c r="H88" s="560"/>
      <c r="I88" s="560"/>
      <c r="J88" s="560"/>
      <c r="K88" s="560"/>
      <c r="L88" s="560"/>
      <c r="M88" s="129" t="s">
        <v>61</v>
      </c>
      <c r="N88" s="552">
        <v>260</v>
      </c>
      <c r="O88" s="552"/>
      <c r="P88" s="553"/>
      <c r="Q88" s="553"/>
      <c r="R88" s="549">
        <f>N88*P88</f>
        <v>0</v>
      </c>
      <c r="S88" s="549"/>
      <c r="T88" s="549"/>
      <c r="U88" s="363"/>
      <c r="V88" s="554"/>
      <c r="W88" s="554"/>
      <c r="X88" s="363"/>
      <c r="Y88" s="363"/>
      <c r="Z88" s="364"/>
      <c r="AA88" s="365"/>
      <c r="AB88" s="568"/>
      <c r="AC88" s="568"/>
      <c r="AD88" s="369"/>
      <c r="AE88" s="366"/>
      <c r="AF88" s="366"/>
      <c r="AG88" s="573"/>
      <c r="AH88" s="574"/>
      <c r="AI88" s="574"/>
      <c r="AJ88" s="574"/>
      <c r="AK88" s="574"/>
      <c r="AL88" s="574"/>
      <c r="AM88" s="574"/>
      <c r="AN88" s="574"/>
      <c r="AO88" s="574"/>
      <c r="AP88" s="574"/>
    </row>
    <row r="89" spans="1:42" ht="11.25" customHeight="1" x14ac:dyDescent="0.2">
      <c r="A89" s="161"/>
      <c r="C89" s="165"/>
      <c r="D89" s="165"/>
      <c r="E89" s="165"/>
      <c r="F89" s="165"/>
      <c r="G89" s="165"/>
      <c r="H89" s="165"/>
      <c r="I89" s="165"/>
      <c r="J89" s="165"/>
      <c r="K89" s="165"/>
      <c r="L89" s="165"/>
      <c r="M89" s="129"/>
      <c r="N89" s="136"/>
      <c r="O89" s="136"/>
      <c r="P89" s="137"/>
      <c r="Q89" s="137"/>
      <c r="R89" s="94"/>
      <c r="S89" s="94"/>
      <c r="T89" s="94"/>
      <c r="U89" s="363"/>
      <c r="V89" s="379"/>
      <c r="W89" s="379"/>
      <c r="X89" s="363"/>
      <c r="Y89" s="363"/>
      <c r="Z89" s="335"/>
      <c r="AA89" s="363"/>
      <c r="AB89" s="363"/>
      <c r="AC89" s="363"/>
      <c r="AD89" s="335"/>
      <c r="AE89" s="335"/>
      <c r="AF89" s="335"/>
      <c r="AG89" s="335"/>
      <c r="AH89" s="335"/>
      <c r="AI89" s="335"/>
      <c r="AJ89" s="335"/>
      <c r="AK89" s="335"/>
      <c r="AL89" s="335"/>
      <c r="AM89" s="335"/>
      <c r="AN89" s="335"/>
      <c r="AO89" s="335"/>
      <c r="AP89" s="335"/>
    </row>
    <row r="90" spans="1:42" s="112" customFormat="1" ht="130.5" customHeight="1" x14ac:dyDescent="0.2">
      <c r="A90" s="126" t="str">
        <f>A84</f>
        <v>3.</v>
      </c>
      <c r="B90" s="127" t="s">
        <v>106</v>
      </c>
      <c r="C90" s="560" t="s">
        <v>126</v>
      </c>
      <c r="D90" s="560"/>
      <c r="E90" s="560"/>
      <c r="F90" s="560"/>
      <c r="G90" s="560"/>
      <c r="H90" s="560"/>
      <c r="I90" s="560"/>
      <c r="J90" s="560"/>
      <c r="K90" s="560"/>
      <c r="L90" s="560"/>
      <c r="M90" s="129" t="s">
        <v>61</v>
      </c>
      <c r="N90" s="552">
        <v>20</v>
      </c>
      <c r="O90" s="552"/>
      <c r="P90" s="553"/>
      <c r="Q90" s="553"/>
      <c r="R90" s="549">
        <f>N90*P90</f>
        <v>0</v>
      </c>
      <c r="S90" s="549"/>
      <c r="T90" s="549"/>
      <c r="U90" s="363"/>
      <c r="V90" s="554"/>
      <c r="W90" s="554"/>
      <c r="X90" s="363"/>
      <c r="Y90" s="363"/>
      <c r="Z90" s="364"/>
      <c r="AA90" s="365"/>
      <c r="AB90" s="568"/>
      <c r="AC90" s="568"/>
      <c r="AD90" s="369"/>
      <c r="AE90" s="366"/>
      <c r="AF90" s="366"/>
      <c r="AG90" s="573"/>
      <c r="AH90" s="574"/>
      <c r="AI90" s="574"/>
      <c r="AJ90" s="574"/>
      <c r="AK90" s="574"/>
      <c r="AL90" s="574"/>
      <c r="AM90" s="574"/>
      <c r="AN90" s="574"/>
      <c r="AO90" s="574"/>
      <c r="AP90" s="574"/>
    </row>
    <row r="91" spans="1:42" ht="16.5" customHeight="1" x14ac:dyDescent="0.2">
      <c r="A91" s="166"/>
      <c r="B91" s="167"/>
      <c r="C91" s="168"/>
      <c r="D91" s="168"/>
      <c r="E91" s="168"/>
      <c r="F91" s="168"/>
      <c r="G91" s="168"/>
      <c r="H91" s="168"/>
      <c r="I91" s="168"/>
      <c r="J91" s="168"/>
      <c r="K91" s="168"/>
      <c r="L91" s="168"/>
      <c r="M91" s="169"/>
      <c r="N91" s="170"/>
      <c r="O91" s="170"/>
      <c r="P91" s="142"/>
      <c r="Q91" s="142"/>
      <c r="R91" s="164"/>
      <c r="S91" s="164"/>
      <c r="T91" s="164"/>
      <c r="U91" s="401"/>
      <c r="V91" s="387"/>
      <c r="W91" s="387"/>
      <c r="X91" s="363"/>
      <c r="Y91" s="363"/>
      <c r="Z91" s="335"/>
      <c r="AA91" s="363"/>
      <c r="AB91" s="363"/>
      <c r="AC91" s="363"/>
      <c r="AD91" s="335"/>
      <c r="AE91" s="335"/>
      <c r="AF91" s="335"/>
      <c r="AG91" s="335"/>
      <c r="AH91" s="335"/>
      <c r="AI91" s="335"/>
      <c r="AJ91" s="335"/>
      <c r="AK91" s="335"/>
      <c r="AL91" s="335"/>
      <c r="AM91" s="335"/>
      <c r="AN91" s="335"/>
      <c r="AO91" s="335"/>
      <c r="AP91" s="335"/>
    </row>
    <row r="92" spans="1:42" s="112" customFormat="1" ht="179.25" customHeight="1" x14ac:dyDescent="0.2">
      <c r="A92" s="126" t="str">
        <f>A84</f>
        <v>3.</v>
      </c>
      <c r="B92" s="127" t="s">
        <v>108</v>
      </c>
      <c r="C92" s="560" t="s">
        <v>127</v>
      </c>
      <c r="D92" s="560"/>
      <c r="E92" s="560"/>
      <c r="F92" s="560"/>
      <c r="G92" s="560"/>
      <c r="H92" s="560"/>
      <c r="I92" s="560"/>
      <c r="J92" s="560"/>
      <c r="K92" s="560"/>
      <c r="L92" s="560"/>
      <c r="M92" s="129" t="s">
        <v>61</v>
      </c>
      <c r="N92" s="552">
        <v>30</v>
      </c>
      <c r="O92" s="552"/>
      <c r="P92" s="553"/>
      <c r="Q92" s="553"/>
      <c r="R92" s="549">
        <f>N92*P92</f>
        <v>0</v>
      </c>
      <c r="S92" s="549"/>
      <c r="T92" s="549"/>
      <c r="U92" s="363"/>
      <c r="V92" s="554"/>
      <c r="W92" s="554"/>
      <c r="X92" s="363"/>
      <c r="Y92" s="363"/>
      <c r="Z92" s="364"/>
      <c r="AA92" s="365"/>
      <c r="AB92" s="568"/>
      <c r="AC92" s="568"/>
      <c r="AD92" s="369"/>
      <c r="AE92" s="366"/>
      <c r="AF92" s="366"/>
      <c r="AG92" s="573"/>
      <c r="AH92" s="574"/>
      <c r="AI92" s="574"/>
      <c r="AJ92" s="574"/>
      <c r="AK92" s="574"/>
      <c r="AL92" s="574"/>
      <c r="AM92" s="574"/>
      <c r="AN92" s="574"/>
      <c r="AO92" s="574"/>
      <c r="AP92" s="574"/>
    </row>
    <row r="93" spans="1:42" ht="16.5" customHeight="1" x14ac:dyDescent="0.2">
      <c r="A93" s="166"/>
      <c r="B93" s="167"/>
      <c r="C93" s="168"/>
      <c r="D93" s="168"/>
      <c r="E93" s="168"/>
      <c r="F93" s="168"/>
      <c r="G93" s="168"/>
      <c r="H93" s="168"/>
      <c r="I93" s="168"/>
      <c r="J93" s="168"/>
      <c r="K93" s="168"/>
      <c r="L93" s="168"/>
      <c r="M93" s="169"/>
      <c r="N93" s="170"/>
      <c r="O93" s="170"/>
      <c r="P93" s="142"/>
      <c r="Q93" s="142"/>
      <c r="R93" s="164"/>
      <c r="S93" s="164"/>
      <c r="T93" s="164"/>
      <c r="U93" s="401"/>
      <c r="V93" s="387"/>
      <c r="W93" s="387"/>
      <c r="X93" s="363"/>
      <c r="Y93" s="363"/>
      <c r="Z93" s="335"/>
      <c r="AA93" s="363"/>
      <c r="AB93" s="363"/>
      <c r="AC93" s="363"/>
      <c r="AD93" s="335"/>
      <c r="AE93" s="335"/>
      <c r="AF93" s="335"/>
      <c r="AG93" s="335"/>
      <c r="AH93" s="335"/>
      <c r="AI93" s="335"/>
      <c r="AJ93" s="335"/>
      <c r="AK93" s="335"/>
      <c r="AL93" s="335"/>
      <c r="AM93" s="335"/>
      <c r="AN93" s="335"/>
      <c r="AO93" s="335"/>
      <c r="AP93" s="335"/>
    </row>
    <row r="94" spans="1:42" s="112" customFormat="1" ht="126" customHeight="1" x14ac:dyDescent="0.2">
      <c r="A94" s="126" t="str">
        <f>A84</f>
        <v>3.</v>
      </c>
      <c r="B94" s="127" t="s">
        <v>110</v>
      </c>
      <c r="C94" s="560" t="s">
        <v>128</v>
      </c>
      <c r="D94" s="560"/>
      <c r="E94" s="560"/>
      <c r="F94" s="560"/>
      <c r="G94" s="560"/>
      <c r="H94" s="560"/>
      <c r="I94" s="560"/>
      <c r="J94" s="560"/>
      <c r="K94" s="560"/>
      <c r="L94" s="560"/>
      <c r="M94" s="129" t="s">
        <v>70</v>
      </c>
      <c r="N94" s="552">
        <v>50</v>
      </c>
      <c r="O94" s="552"/>
      <c r="P94" s="553"/>
      <c r="Q94" s="553"/>
      <c r="R94" s="549">
        <f>N94*P94</f>
        <v>0</v>
      </c>
      <c r="S94" s="549"/>
      <c r="T94" s="549"/>
      <c r="U94" s="363"/>
      <c r="V94" s="554"/>
      <c r="W94" s="554"/>
      <c r="X94" s="363"/>
      <c r="Y94" s="363"/>
      <c r="Z94" s="364"/>
      <c r="AA94" s="365"/>
      <c r="AB94" s="402"/>
      <c r="AC94" s="402"/>
      <c r="AD94" s="369"/>
      <c r="AE94" s="366"/>
      <c r="AF94" s="366"/>
      <c r="AG94" s="573"/>
      <c r="AH94" s="574"/>
      <c r="AI94" s="574"/>
      <c r="AJ94" s="574"/>
      <c r="AK94" s="574"/>
      <c r="AL94" s="574"/>
      <c r="AM94" s="574"/>
      <c r="AN94" s="574"/>
      <c r="AO94" s="574"/>
      <c r="AP94" s="574"/>
    </row>
    <row r="95" spans="1:42" ht="16.5" customHeight="1" x14ac:dyDescent="0.2">
      <c r="A95" s="161"/>
      <c r="C95" s="579"/>
      <c r="D95" s="579"/>
      <c r="E95" s="579"/>
      <c r="F95" s="579"/>
      <c r="G95" s="579"/>
      <c r="H95" s="579"/>
      <c r="I95" s="579"/>
      <c r="J95" s="579"/>
      <c r="K95" s="579"/>
      <c r="L95" s="579"/>
      <c r="M95" s="104"/>
      <c r="N95" s="104"/>
      <c r="O95" s="104"/>
      <c r="P95" s="104"/>
      <c r="Q95" s="104"/>
      <c r="R95"/>
      <c r="S95"/>
      <c r="T95"/>
      <c r="U95" s="335"/>
      <c r="V95" s="334"/>
      <c r="W95" s="334"/>
      <c r="X95" s="363"/>
      <c r="Y95" s="363"/>
      <c r="Z95" s="335"/>
      <c r="AA95" s="363"/>
      <c r="AB95" s="363"/>
      <c r="AC95" s="363"/>
      <c r="AD95" s="335"/>
      <c r="AE95" s="335"/>
      <c r="AF95" s="335"/>
      <c r="AG95" s="335"/>
      <c r="AH95" s="335"/>
      <c r="AI95" s="335"/>
      <c r="AJ95" s="335"/>
      <c r="AK95" s="335"/>
      <c r="AL95" s="335"/>
      <c r="AM95" s="335"/>
      <c r="AN95" s="335"/>
      <c r="AO95" s="335"/>
      <c r="AP95" s="335"/>
    </row>
    <row r="96" spans="1:42" s="112" customFormat="1" ht="153" customHeight="1" x14ac:dyDescent="0.2">
      <c r="A96" s="132" t="str">
        <f>A94</f>
        <v>3.</v>
      </c>
      <c r="B96" s="127" t="s">
        <v>112</v>
      </c>
      <c r="C96" s="560" t="s">
        <v>129</v>
      </c>
      <c r="D96" s="560"/>
      <c r="E96" s="560"/>
      <c r="F96" s="560"/>
      <c r="G96" s="560"/>
      <c r="H96" s="560"/>
      <c r="I96" s="560"/>
      <c r="J96" s="560"/>
      <c r="K96" s="560"/>
      <c r="L96" s="560"/>
      <c r="M96" s="134" t="s">
        <v>94</v>
      </c>
      <c r="N96" s="552">
        <v>15</v>
      </c>
      <c r="O96" s="552"/>
      <c r="P96" s="553"/>
      <c r="Q96" s="553"/>
      <c r="R96" s="549">
        <f>N96*P96</f>
        <v>0</v>
      </c>
      <c r="S96" s="549"/>
      <c r="T96" s="549"/>
      <c r="U96" s="363"/>
      <c r="V96" s="554"/>
      <c r="W96" s="554"/>
      <c r="X96" s="363"/>
      <c r="Y96" s="363"/>
      <c r="Z96" s="364"/>
      <c r="AA96" s="379"/>
      <c r="AB96" s="402"/>
      <c r="AC96" s="402"/>
      <c r="AD96" s="366"/>
      <c r="AE96" s="366"/>
      <c r="AF96" s="366"/>
      <c r="AG96" s="578"/>
      <c r="AH96" s="578"/>
      <c r="AI96" s="578"/>
      <c r="AJ96" s="578"/>
      <c r="AK96" s="578"/>
      <c r="AL96" s="578"/>
      <c r="AM96" s="578"/>
      <c r="AN96" s="578"/>
      <c r="AO96" s="578"/>
      <c r="AP96" s="578"/>
    </row>
    <row r="97" spans="1:42" s="112" customFormat="1" ht="17.25" customHeight="1" x14ac:dyDescent="0.2">
      <c r="A97" s="132"/>
      <c r="B97" s="127"/>
      <c r="C97" s="135"/>
      <c r="D97" s="135"/>
      <c r="E97" s="135"/>
      <c r="F97" s="135"/>
      <c r="G97" s="135"/>
      <c r="H97" s="135"/>
      <c r="I97" s="135"/>
      <c r="J97" s="135"/>
      <c r="K97" s="135"/>
      <c r="L97" s="135"/>
      <c r="M97" s="134"/>
      <c r="N97" s="136"/>
      <c r="O97" s="136"/>
      <c r="P97" s="137"/>
      <c r="Q97" s="137"/>
      <c r="R97" s="94"/>
      <c r="S97" s="94"/>
      <c r="T97" s="94"/>
      <c r="U97" s="363"/>
      <c r="V97" s="379"/>
      <c r="W97" s="379"/>
      <c r="X97" s="363"/>
      <c r="Y97" s="363"/>
      <c r="Z97" s="364"/>
      <c r="AA97" s="379"/>
      <c r="AB97" s="385"/>
      <c r="AC97" s="385"/>
      <c r="AD97" s="366"/>
      <c r="AE97" s="366"/>
      <c r="AF97" s="366"/>
      <c r="AG97" s="403"/>
      <c r="AH97" s="403"/>
      <c r="AI97" s="403"/>
      <c r="AJ97" s="403"/>
      <c r="AK97" s="403"/>
      <c r="AL97" s="403"/>
      <c r="AM97" s="403"/>
      <c r="AN97" s="403"/>
      <c r="AO97" s="403"/>
      <c r="AP97" s="403"/>
    </row>
    <row r="98" spans="1:42" s="11" customFormat="1" ht="132.75" customHeight="1" x14ac:dyDescent="0.25">
      <c r="A98" s="126" t="s">
        <v>106</v>
      </c>
      <c r="B98" s="127" t="s">
        <v>73</v>
      </c>
      <c r="C98" s="560" t="s">
        <v>130</v>
      </c>
      <c r="D98" s="560"/>
      <c r="E98" s="560"/>
      <c r="F98" s="560"/>
      <c r="G98" s="560"/>
      <c r="H98" s="560"/>
      <c r="I98" s="560"/>
      <c r="J98" s="560"/>
      <c r="K98" s="560"/>
      <c r="L98" s="560"/>
      <c r="M98" s="129" t="s">
        <v>61</v>
      </c>
      <c r="N98" s="553">
        <v>10</v>
      </c>
      <c r="O98" s="553"/>
      <c r="P98" s="553"/>
      <c r="Q98" s="553"/>
      <c r="R98" s="549">
        <f>N98*P98</f>
        <v>0</v>
      </c>
      <c r="S98" s="549"/>
      <c r="T98" s="549"/>
      <c r="U98" s="363"/>
      <c r="V98" s="554"/>
      <c r="W98" s="554"/>
      <c r="X98" s="363"/>
      <c r="Y98" s="363"/>
      <c r="Z98" s="404"/>
      <c r="AA98" s="405"/>
      <c r="AB98" s="382"/>
      <c r="AC98" s="382"/>
      <c r="AD98" s="382"/>
      <c r="AE98" s="374"/>
      <c r="AF98" s="374"/>
      <c r="AG98" s="374"/>
      <c r="AH98" s="374"/>
      <c r="AI98" s="374"/>
      <c r="AJ98" s="374"/>
      <c r="AK98" s="374"/>
      <c r="AL98" s="374"/>
      <c r="AM98" s="404"/>
      <c r="AN98" s="406"/>
      <c r="AO98" s="407"/>
      <c r="AP98" s="404"/>
    </row>
    <row r="99" spans="1:42" s="112" customFormat="1" ht="15.75" customHeight="1" x14ac:dyDescent="0.2">
      <c r="A99" s="132"/>
      <c r="B99" s="127"/>
      <c r="C99" s="135"/>
      <c r="D99" s="135"/>
      <c r="E99" s="135"/>
      <c r="F99" s="135"/>
      <c r="G99" s="135"/>
      <c r="H99" s="135"/>
      <c r="I99" s="135"/>
      <c r="J99" s="135"/>
      <c r="K99" s="135"/>
      <c r="L99" s="135"/>
      <c r="M99" s="134"/>
      <c r="N99" s="136"/>
      <c r="O99" s="136"/>
      <c r="P99" s="137"/>
      <c r="Q99" s="137"/>
      <c r="R99" s="94"/>
      <c r="S99" s="94"/>
      <c r="T99" s="94"/>
      <c r="U99" s="363"/>
      <c r="V99" s="379"/>
      <c r="W99" s="379"/>
      <c r="X99" s="363"/>
      <c r="Y99" s="363"/>
      <c r="Z99" s="364"/>
      <c r="AA99" s="379"/>
      <c r="AB99" s="385"/>
      <c r="AC99" s="385"/>
      <c r="AD99" s="366"/>
      <c r="AE99" s="366"/>
      <c r="AF99" s="366"/>
      <c r="AG99" s="403"/>
      <c r="AH99" s="403"/>
      <c r="AI99" s="403"/>
      <c r="AJ99" s="403"/>
      <c r="AK99" s="403"/>
      <c r="AL99" s="403"/>
      <c r="AM99" s="403"/>
      <c r="AN99" s="403"/>
      <c r="AO99" s="403"/>
      <c r="AP99" s="403"/>
    </row>
    <row r="100" spans="1:42" s="11" customFormat="1" ht="108.75" customHeight="1" x14ac:dyDescent="0.25">
      <c r="A100" s="126" t="s">
        <v>106</v>
      </c>
      <c r="B100" s="127" t="s">
        <v>76</v>
      </c>
      <c r="C100" s="560" t="s">
        <v>131</v>
      </c>
      <c r="D100" s="560"/>
      <c r="E100" s="560"/>
      <c r="F100" s="560"/>
      <c r="G100" s="560"/>
      <c r="H100" s="560"/>
      <c r="I100" s="560"/>
      <c r="J100" s="560"/>
      <c r="K100" s="560"/>
      <c r="L100" s="560"/>
      <c r="M100" s="129" t="s">
        <v>61</v>
      </c>
      <c r="N100" s="553">
        <v>10</v>
      </c>
      <c r="O100" s="553"/>
      <c r="P100" s="553"/>
      <c r="Q100" s="553"/>
      <c r="R100" s="549">
        <f>N100*P100</f>
        <v>0</v>
      </c>
      <c r="S100" s="549"/>
      <c r="T100" s="549"/>
      <c r="U100" s="363"/>
      <c r="V100" s="554"/>
      <c r="W100" s="554"/>
      <c r="X100" s="363"/>
      <c r="Y100" s="363"/>
      <c r="Z100" s="404"/>
      <c r="AA100" s="405"/>
      <c r="AB100" s="382"/>
      <c r="AC100" s="382"/>
      <c r="AD100" s="382"/>
      <c r="AE100" s="374"/>
      <c r="AF100" s="374"/>
      <c r="AG100" s="374"/>
      <c r="AH100" s="374"/>
      <c r="AI100" s="374"/>
      <c r="AJ100" s="374"/>
      <c r="AK100" s="374"/>
      <c r="AL100" s="374"/>
      <c r="AM100" s="404"/>
      <c r="AN100" s="406"/>
      <c r="AO100" s="407"/>
      <c r="AP100" s="404"/>
    </row>
    <row r="101" spans="1:42" s="112" customFormat="1" ht="19.5" customHeight="1" x14ac:dyDescent="0.2">
      <c r="A101" s="132"/>
      <c r="B101" s="127"/>
      <c r="C101" s="135"/>
      <c r="D101" s="135"/>
      <c r="E101" s="135"/>
      <c r="F101" s="135"/>
      <c r="G101" s="135"/>
      <c r="H101" s="135"/>
      <c r="I101" s="135"/>
      <c r="J101" s="135"/>
      <c r="K101" s="135"/>
      <c r="L101" s="135"/>
      <c r="M101" s="134"/>
      <c r="N101" s="136"/>
      <c r="O101" s="136"/>
      <c r="P101" s="137"/>
      <c r="Q101" s="137"/>
      <c r="R101" s="94"/>
      <c r="S101" s="94"/>
      <c r="T101" s="94"/>
      <c r="U101" s="363"/>
      <c r="V101" s="379"/>
      <c r="W101" s="379"/>
      <c r="X101" s="363"/>
      <c r="Y101" s="363"/>
      <c r="Z101" s="364"/>
      <c r="AA101" s="379"/>
      <c r="AB101" s="385"/>
      <c r="AC101" s="385"/>
      <c r="AD101" s="366"/>
      <c r="AE101" s="366"/>
      <c r="AF101" s="366"/>
      <c r="AG101" s="403"/>
      <c r="AH101" s="403"/>
      <c r="AI101" s="403"/>
      <c r="AJ101" s="403"/>
      <c r="AK101" s="403"/>
      <c r="AL101" s="403"/>
      <c r="AM101" s="403"/>
      <c r="AN101" s="403"/>
      <c r="AO101" s="403"/>
      <c r="AP101" s="403"/>
    </row>
    <row r="102" spans="1:42" s="11" customFormat="1" ht="156" customHeight="1" x14ac:dyDescent="0.25">
      <c r="A102" s="132" t="s">
        <v>106</v>
      </c>
      <c r="B102" s="127" t="s">
        <v>78</v>
      </c>
      <c r="C102" s="577" t="s">
        <v>132</v>
      </c>
      <c r="D102" s="577"/>
      <c r="E102" s="577"/>
      <c r="F102" s="577"/>
      <c r="G102" s="577"/>
      <c r="H102" s="577"/>
      <c r="I102" s="577"/>
      <c r="J102" s="577"/>
      <c r="K102" s="577"/>
      <c r="L102" s="577"/>
      <c r="M102" s="134" t="s">
        <v>70</v>
      </c>
      <c r="N102" s="553">
        <v>7</v>
      </c>
      <c r="O102" s="553"/>
      <c r="P102" s="553"/>
      <c r="Q102" s="553"/>
      <c r="R102" s="549">
        <f>N102*P102</f>
        <v>0</v>
      </c>
      <c r="S102" s="549"/>
      <c r="T102" s="549"/>
      <c r="U102" s="363"/>
      <c r="V102" s="554"/>
      <c r="W102" s="554"/>
      <c r="X102" s="363"/>
      <c r="Y102" s="363"/>
      <c r="Z102" s="404"/>
      <c r="AA102" s="382"/>
      <c r="AB102" s="382"/>
      <c r="AC102" s="382"/>
      <c r="AD102" s="382"/>
      <c r="AE102" s="374"/>
      <c r="AF102" s="374"/>
      <c r="AG102" s="374"/>
      <c r="AH102" s="374"/>
      <c r="AI102" s="374"/>
      <c r="AJ102" s="374"/>
      <c r="AK102" s="374"/>
      <c r="AL102" s="374"/>
      <c r="AM102" s="404"/>
      <c r="AN102" s="383"/>
      <c r="AO102" s="407"/>
      <c r="AP102" s="404"/>
    </row>
    <row r="103" spans="1:42" s="11" customFormat="1" ht="14.25" customHeight="1" x14ac:dyDescent="0.25">
      <c r="A103" s="132"/>
      <c r="B103" s="127"/>
      <c r="C103" s="172"/>
      <c r="D103" s="172"/>
      <c r="E103" s="172"/>
      <c r="F103" s="172"/>
      <c r="G103" s="172"/>
      <c r="H103" s="172"/>
      <c r="I103" s="172"/>
      <c r="J103" s="172"/>
      <c r="K103" s="172"/>
      <c r="L103" s="172"/>
      <c r="M103" s="134"/>
      <c r="N103" s="137"/>
      <c r="O103" s="137"/>
      <c r="P103" s="137"/>
      <c r="Q103" s="137"/>
      <c r="R103" s="94"/>
      <c r="S103" s="94"/>
      <c r="T103" s="94"/>
      <c r="U103" s="363"/>
      <c r="V103" s="379"/>
      <c r="W103" s="379"/>
      <c r="X103" s="363"/>
      <c r="Y103" s="363"/>
      <c r="Z103" s="404"/>
      <c r="AA103" s="382"/>
      <c r="AB103" s="382"/>
      <c r="AC103" s="382"/>
      <c r="AD103" s="382"/>
      <c r="AE103" s="374"/>
      <c r="AF103" s="374"/>
      <c r="AG103" s="374"/>
      <c r="AH103" s="374"/>
      <c r="AI103" s="374"/>
      <c r="AJ103" s="374"/>
      <c r="AK103" s="374"/>
      <c r="AL103" s="374"/>
      <c r="AM103" s="404"/>
      <c r="AN103" s="383"/>
      <c r="AO103" s="407"/>
      <c r="AP103" s="404"/>
    </row>
    <row r="104" spans="1:42" s="112" customFormat="1" ht="29.25" customHeight="1" x14ac:dyDescent="0.25">
      <c r="A104" s="143" t="s">
        <v>108</v>
      </c>
      <c r="B104" s="144"/>
      <c r="C104" s="114" t="s">
        <v>133</v>
      </c>
      <c r="D104" s="145"/>
      <c r="E104" s="145"/>
      <c r="F104" s="145"/>
      <c r="G104" s="145"/>
      <c r="H104" s="145"/>
      <c r="I104" s="145"/>
      <c r="J104" s="145"/>
      <c r="K104" s="145"/>
      <c r="L104" s="145"/>
      <c r="M104" s="146"/>
      <c r="N104" s="147"/>
      <c r="O104" s="147"/>
      <c r="P104" s="148"/>
      <c r="Q104" s="148"/>
      <c r="R104" s="558">
        <f>SUM(R106:T108)</f>
        <v>0</v>
      </c>
      <c r="S104" s="558"/>
      <c r="T104" s="558"/>
      <c r="U104" s="347"/>
      <c r="V104" s="388"/>
      <c r="W104" s="388"/>
      <c r="X104" s="363"/>
      <c r="Y104" s="363"/>
      <c r="Z104" s="339"/>
      <c r="AA104" s="358"/>
      <c r="AB104" s="359"/>
      <c r="AC104" s="359"/>
      <c r="AD104" s="367"/>
      <c r="AE104" s="359"/>
      <c r="AF104" s="359"/>
      <c r="AG104" s="359"/>
      <c r="AH104" s="359"/>
      <c r="AI104" s="341"/>
      <c r="AJ104" s="341"/>
      <c r="AK104" s="341"/>
      <c r="AL104" s="341"/>
      <c r="AM104" s="341"/>
      <c r="AN104" s="341"/>
      <c r="AO104" s="341"/>
      <c r="AP104" s="341"/>
    </row>
    <row r="105" spans="1:42" s="112" customFormat="1" ht="15" customHeight="1" x14ac:dyDescent="0.25">
      <c r="A105" s="173"/>
      <c r="B105" s="121"/>
      <c r="C105" s="79"/>
      <c r="D105" s="120"/>
      <c r="E105" s="120"/>
      <c r="F105" s="120"/>
      <c r="G105" s="120"/>
      <c r="H105" s="120"/>
      <c r="I105" s="120"/>
      <c r="J105" s="120"/>
      <c r="K105" s="120"/>
      <c r="L105" s="120"/>
      <c r="M105" s="122"/>
      <c r="N105" s="174"/>
      <c r="O105" s="174"/>
      <c r="P105" s="123"/>
      <c r="Q105" s="123"/>
      <c r="R105" s="175"/>
      <c r="S105" s="175"/>
      <c r="T105" s="175"/>
      <c r="U105" s="408"/>
      <c r="V105" s="357"/>
      <c r="W105" s="357"/>
      <c r="X105" s="363"/>
      <c r="Y105" s="363"/>
      <c r="Z105" s="339"/>
      <c r="AA105" s="358"/>
      <c r="AB105" s="359"/>
      <c r="AC105" s="359"/>
      <c r="AD105" s="367"/>
      <c r="AE105" s="359"/>
      <c r="AF105" s="359"/>
      <c r="AG105" s="359"/>
      <c r="AH105" s="359"/>
      <c r="AI105" s="341"/>
      <c r="AJ105" s="341"/>
      <c r="AK105" s="341"/>
      <c r="AL105" s="341"/>
      <c r="AM105" s="341"/>
      <c r="AN105" s="341"/>
      <c r="AO105" s="341"/>
      <c r="AP105" s="341"/>
    </row>
    <row r="106" spans="1:42" s="112" customFormat="1" ht="171" customHeight="1" x14ac:dyDescent="0.2">
      <c r="A106" s="126" t="str">
        <f>A104</f>
        <v>4.</v>
      </c>
      <c r="B106" s="127" t="s">
        <v>56</v>
      </c>
      <c r="C106" s="560" t="s">
        <v>134</v>
      </c>
      <c r="D106" s="560"/>
      <c r="E106" s="560"/>
      <c r="F106" s="560"/>
      <c r="G106" s="560"/>
      <c r="H106" s="560"/>
      <c r="I106" s="560"/>
      <c r="J106" s="560"/>
      <c r="K106" s="560"/>
      <c r="L106" s="560"/>
      <c r="M106" s="129" t="s">
        <v>59</v>
      </c>
      <c r="N106" s="552">
        <v>1</v>
      </c>
      <c r="O106" s="552"/>
      <c r="P106" s="553"/>
      <c r="Q106" s="553"/>
      <c r="R106" s="549">
        <f>N106*P106</f>
        <v>0</v>
      </c>
      <c r="S106" s="549"/>
      <c r="T106" s="549"/>
      <c r="U106" s="363"/>
      <c r="V106" s="554"/>
      <c r="W106" s="554"/>
      <c r="X106" s="363"/>
      <c r="Y106" s="363"/>
      <c r="Z106" s="364"/>
      <c r="AA106" s="365"/>
      <c r="AB106" s="568"/>
      <c r="AC106" s="568"/>
      <c r="AD106" s="369"/>
      <c r="AE106" s="366"/>
      <c r="AF106" s="366"/>
      <c r="AG106" s="573"/>
      <c r="AH106" s="574"/>
      <c r="AI106" s="574"/>
      <c r="AJ106" s="574"/>
      <c r="AK106" s="574"/>
      <c r="AL106" s="574"/>
      <c r="AM106" s="574"/>
      <c r="AN106" s="574"/>
      <c r="AO106" s="574"/>
      <c r="AP106" s="574"/>
    </row>
    <row r="107" spans="1:42" ht="15.75" customHeight="1" x14ac:dyDescent="0.2">
      <c r="A107" s="161"/>
      <c r="C107" s="165"/>
      <c r="D107" s="165"/>
      <c r="E107" s="165"/>
      <c r="F107" s="165"/>
      <c r="G107" s="165"/>
      <c r="H107" s="165"/>
      <c r="I107" s="165"/>
      <c r="J107" s="165"/>
      <c r="K107" s="165"/>
      <c r="L107" s="165"/>
      <c r="M107" s="129"/>
      <c r="N107" s="136"/>
      <c r="O107" s="136"/>
      <c r="P107" s="137"/>
      <c r="Q107" s="137"/>
      <c r="R107" s="94"/>
      <c r="S107" s="94"/>
      <c r="T107" s="94"/>
      <c r="U107" s="363"/>
      <c r="V107" s="379"/>
      <c r="W107" s="379"/>
      <c r="X107" s="363"/>
      <c r="Y107" s="363"/>
      <c r="Z107" s="335"/>
      <c r="AA107" s="363"/>
      <c r="AB107" s="363"/>
      <c r="AC107" s="363"/>
      <c r="AD107" s="335"/>
      <c r="AE107" s="335"/>
      <c r="AF107" s="335"/>
      <c r="AG107" s="335"/>
      <c r="AH107" s="335"/>
      <c r="AI107" s="335"/>
      <c r="AJ107" s="335"/>
      <c r="AK107" s="335"/>
      <c r="AL107" s="335"/>
      <c r="AM107" s="335"/>
      <c r="AN107" s="335"/>
      <c r="AO107" s="335"/>
      <c r="AP107" s="335"/>
    </row>
    <row r="108" spans="1:42" s="177" customFormat="1" ht="135.75" customHeight="1" x14ac:dyDescent="0.25">
      <c r="A108" s="126" t="s">
        <v>108</v>
      </c>
      <c r="B108" s="176" t="s">
        <v>101</v>
      </c>
      <c r="C108" s="560" t="s">
        <v>135</v>
      </c>
      <c r="D108" s="560"/>
      <c r="E108" s="560"/>
      <c r="F108" s="560"/>
      <c r="G108" s="560"/>
      <c r="H108" s="560"/>
      <c r="I108" s="560"/>
      <c r="J108" s="560"/>
      <c r="K108" s="560"/>
      <c r="L108" s="560"/>
      <c r="M108" s="134" t="s">
        <v>70</v>
      </c>
      <c r="N108" s="553">
        <v>8</v>
      </c>
      <c r="O108" s="553"/>
      <c r="P108" s="553"/>
      <c r="Q108" s="553"/>
      <c r="R108" s="549">
        <f>N108*P108</f>
        <v>0</v>
      </c>
      <c r="S108" s="549"/>
      <c r="T108" s="549"/>
      <c r="U108" s="363"/>
      <c r="V108" s="554"/>
      <c r="W108" s="554"/>
      <c r="X108" s="363"/>
      <c r="Y108" s="363"/>
      <c r="Z108" s="409"/>
      <c r="AA108" s="410"/>
      <c r="AB108" s="411"/>
      <c r="AC108" s="412"/>
      <c r="AD108" s="412"/>
      <c r="AE108" s="411"/>
      <c r="AF108" s="411"/>
      <c r="AG108" s="411"/>
      <c r="AH108" s="411"/>
      <c r="AI108" s="411"/>
      <c r="AJ108" s="411"/>
      <c r="AK108" s="411"/>
      <c r="AL108" s="411"/>
      <c r="AM108" s="413"/>
      <c r="AN108" s="414"/>
      <c r="AO108" s="415"/>
      <c r="AP108" s="413"/>
    </row>
    <row r="109" spans="1:42" s="177" customFormat="1" ht="22.5" customHeight="1" x14ac:dyDescent="0.25">
      <c r="A109" s="126"/>
      <c r="B109" s="176"/>
      <c r="C109" s="135"/>
      <c r="D109" s="135"/>
      <c r="E109" s="135"/>
      <c r="F109" s="135"/>
      <c r="G109" s="135"/>
      <c r="H109" s="135"/>
      <c r="I109" s="135"/>
      <c r="J109" s="135"/>
      <c r="K109" s="135"/>
      <c r="L109" s="135"/>
      <c r="M109" s="134"/>
      <c r="N109" s="137"/>
      <c r="O109" s="137"/>
      <c r="P109" s="137"/>
      <c r="Q109" s="137"/>
      <c r="R109" s="94"/>
      <c r="S109" s="94"/>
      <c r="T109" s="94"/>
      <c r="U109" s="363"/>
      <c r="V109" s="379"/>
      <c r="W109" s="379"/>
      <c r="X109" s="363"/>
      <c r="Y109" s="363"/>
      <c r="Z109" s="409"/>
      <c r="AA109" s="410"/>
      <c r="AB109" s="411"/>
      <c r="AC109" s="412"/>
      <c r="AD109" s="412"/>
      <c r="AE109" s="411"/>
      <c r="AF109" s="411"/>
      <c r="AG109" s="411"/>
      <c r="AH109" s="411"/>
      <c r="AI109" s="411"/>
      <c r="AJ109" s="411"/>
      <c r="AK109" s="411"/>
      <c r="AL109" s="411"/>
      <c r="AM109" s="413"/>
      <c r="AN109" s="414"/>
      <c r="AO109" s="415"/>
      <c r="AP109" s="413"/>
    </row>
    <row r="110" spans="1:42" s="179" customFormat="1" ht="30" customHeight="1" x14ac:dyDescent="0.25">
      <c r="A110" s="114" t="s">
        <v>110</v>
      </c>
      <c r="B110" s="115"/>
      <c r="C110" s="114" t="s">
        <v>136</v>
      </c>
      <c r="D110" s="116"/>
      <c r="E110" s="116"/>
      <c r="F110" s="116"/>
      <c r="G110" s="116"/>
      <c r="H110" s="116"/>
      <c r="I110" s="116"/>
      <c r="J110" s="116"/>
      <c r="K110" s="116"/>
      <c r="L110" s="116"/>
      <c r="M110" s="117"/>
      <c r="N110" s="117"/>
      <c r="O110" s="117"/>
      <c r="P110" s="118"/>
      <c r="Q110" s="118"/>
      <c r="R110" s="558">
        <f>SUM(R115:T127)</f>
        <v>0</v>
      </c>
      <c r="S110" s="558"/>
      <c r="T110" s="558"/>
      <c r="U110" s="347"/>
      <c r="V110" s="348"/>
      <c r="W110" s="348"/>
      <c r="X110" s="363"/>
      <c r="Y110" s="363"/>
      <c r="Z110" s="349"/>
      <c r="AA110" s="416"/>
      <c r="AB110" s="417"/>
      <c r="AC110" s="417"/>
      <c r="AD110" s="417"/>
      <c r="AE110" s="417"/>
      <c r="AF110" s="417"/>
      <c r="AG110" s="417"/>
      <c r="AH110" s="417"/>
      <c r="AI110" s="418"/>
      <c r="AJ110" s="418"/>
      <c r="AK110" s="418"/>
      <c r="AL110" s="418"/>
      <c r="AM110" s="418"/>
      <c r="AN110" s="418"/>
      <c r="AO110" s="418"/>
      <c r="AP110" s="418"/>
    </row>
    <row r="111" spans="1:42" s="179" customFormat="1" ht="12" customHeight="1" x14ac:dyDescent="0.25">
      <c r="A111" s="79"/>
      <c r="B111" s="180"/>
      <c r="C111" s="79"/>
      <c r="D111" s="178"/>
      <c r="E111" s="178"/>
      <c r="F111" s="178"/>
      <c r="G111" s="178"/>
      <c r="H111" s="178"/>
      <c r="I111" s="178"/>
      <c r="J111" s="178"/>
      <c r="K111" s="178"/>
      <c r="L111" s="178"/>
      <c r="M111" s="181"/>
      <c r="N111" s="181"/>
      <c r="O111" s="181"/>
      <c r="P111" s="182"/>
      <c r="Q111" s="182"/>
      <c r="R111" s="175"/>
      <c r="S111" s="175"/>
      <c r="T111" s="175"/>
      <c r="U111" s="408"/>
      <c r="V111" s="419"/>
      <c r="W111" s="419"/>
      <c r="X111" s="363"/>
      <c r="Y111" s="363"/>
      <c r="Z111" s="349"/>
      <c r="AA111" s="416"/>
      <c r="AB111" s="417"/>
      <c r="AC111" s="417"/>
      <c r="AD111" s="417"/>
      <c r="AE111" s="417"/>
      <c r="AF111" s="417"/>
      <c r="AG111" s="417"/>
      <c r="AH111" s="417"/>
      <c r="AI111" s="418"/>
      <c r="AJ111" s="418"/>
      <c r="AK111" s="418"/>
      <c r="AL111" s="418"/>
      <c r="AM111" s="418"/>
      <c r="AN111" s="418"/>
      <c r="AO111" s="418"/>
      <c r="AP111" s="418"/>
    </row>
    <row r="112" spans="1:42" s="112" customFormat="1" ht="252.75" customHeight="1" x14ac:dyDescent="0.2">
      <c r="A112" s="126" t="str">
        <f>$A$110</f>
        <v>5.</v>
      </c>
      <c r="B112" s="127">
        <v>1</v>
      </c>
      <c r="C112" s="560" t="s">
        <v>137</v>
      </c>
      <c r="D112" s="560"/>
      <c r="E112" s="560"/>
      <c r="F112" s="560"/>
      <c r="G112" s="560"/>
      <c r="H112" s="560"/>
      <c r="I112" s="560"/>
      <c r="J112" s="560"/>
      <c r="K112" s="560"/>
      <c r="L112" s="560"/>
      <c r="M112" s="183"/>
      <c r="N112" s="552"/>
      <c r="O112" s="552"/>
      <c r="P112" s="553"/>
      <c r="Q112" s="553"/>
      <c r="R112" s="549"/>
      <c r="S112" s="549"/>
      <c r="T112" s="549"/>
      <c r="U112" s="363"/>
      <c r="V112" s="554"/>
      <c r="W112" s="554"/>
      <c r="X112" s="363"/>
      <c r="Y112" s="363"/>
      <c r="Z112" s="364"/>
      <c r="AA112" s="365"/>
      <c r="AB112" s="568"/>
      <c r="AC112" s="568"/>
      <c r="AD112" s="366"/>
      <c r="AE112" s="366"/>
      <c r="AF112" s="366"/>
      <c r="AG112" s="366"/>
      <c r="AH112" s="366"/>
      <c r="AI112" s="341"/>
      <c r="AJ112" s="341"/>
      <c r="AK112" s="341"/>
      <c r="AL112" s="341"/>
      <c r="AM112" s="341"/>
      <c r="AN112" s="341"/>
      <c r="AO112" s="341"/>
      <c r="AP112" s="341"/>
    </row>
    <row r="113" spans="1:42" s="159" customFormat="1" ht="378" customHeight="1" x14ac:dyDescent="0.25">
      <c r="A113" s="132"/>
      <c r="B113" s="127"/>
      <c r="C113" s="560" t="s">
        <v>138</v>
      </c>
      <c r="D113" s="560"/>
      <c r="E113" s="560"/>
      <c r="F113" s="560"/>
      <c r="G113" s="560"/>
      <c r="H113" s="560"/>
      <c r="I113" s="560"/>
      <c r="J113" s="560"/>
      <c r="K113" s="560"/>
      <c r="L113" s="560"/>
      <c r="M113" s="183"/>
      <c r="N113" s="142"/>
      <c r="O113" s="142"/>
      <c r="P113" s="142"/>
      <c r="Q113" s="142"/>
      <c r="R113" s="164"/>
      <c r="S113" s="164"/>
      <c r="T113" s="164"/>
      <c r="U113" s="401"/>
      <c r="V113" s="387"/>
      <c r="W113" s="387"/>
      <c r="X113" s="363"/>
      <c r="Y113" s="363"/>
      <c r="Z113" s="420"/>
      <c r="AA113" s="575"/>
      <c r="AB113" s="575"/>
      <c r="AC113" s="575"/>
      <c r="AD113" s="575"/>
      <c r="AE113" s="575"/>
      <c r="AF113" s="421"/>
      <c r="AG113" s="421"/>
      <c r="AH113" s="421"/>
      <c r="AI113" s="421"/>
      <c r="AJ113" s="421"/>
      <c r="AK113" s="421"/>
      <c r="AL113" s="421"/>
      <c r="AM113" s="397"/>
      <c r="AN113" s="410"/>
      <c r="AO113" s="396"/>
      <c r="AP113" s="397"/>
    </row>
    <row r="114" spans="1:42" s="159" customFormat="1" ht="185.25" customHeight="1" x14ac:dyDescent="0.25">
      <c r="A114" s="184"/>
      <c r="B114" s="185"/>
      <c r="C114" s="576" t="s">
        <v>139</v>
      </c>
      <c r="D114" s="547"/>
      <c r="E114" s="547"/>
      <c r="F114" s="547"/>
      <c r="G114" s="547"/>
      <c r="H114" s="547"/>
      <c r="I114" s="547"/>
      <c r="J114" s="547"/>
      <c r="K114" s="547"/>
      <c r="L114" s="547"/>
      <c r="M114" s="163"/>
      <c r="N114" s="142"/>
      <c r="O114" s="142"/>
      <c r="P114" s="142"/>
      <c r="Q114" s="142"/>
      <c r="R114" s="164"/>
      <c r="S114" s="164"/>
      <c r="T114" s="164"/>
      <c r="U114" s="401"/>
      <c r="V114" s="387"/>
      <c r="W114" s="387"/>
      <c r="X114" s="363"/>
      <c r="Y114" s="363"/>
      <c r="Z114" s="420"/>
      <c r="AA114" s="422"/>
      <c r="AB114" s="422"/>
      <c r="AC114" s="422"/>
      <c r="AD114" s="423"/>
      <c r="AE114" s="422"/>
      <c r="AF114" s="421"/>
      <c r="AG114" s="421"/>
      <c r="AH114" s="421"/>
      <c r="AI114" s="421"/>
      <c r="AJ114" s="421"/>
      <c r="AK114" s="421"/>
      <c r="AL114" s="421"/>
      <c r="AM114" s="397"/>
      <c r="AN114" s="410"/>
      <c r="AO114" s="396"/>
      <c r="AP114" s="397"/>
    </row>
    <row r="115" spans="1:42" s="112" customFormat="1" ht="27.75" customHeight="1" x14ac:dyDescent="0.2">
      <c r="A115" s="126"/>
      <c r="B115" s="127"/>
      <c r="C115" s="564" t="s">
        <v>140</v>
      </c>
      <c r="D115" s="564"/>
      <c r="E115" s="564"/>
      <c r="F115" s="564"/>
      <c r="G115" s="564"/>
      <c r="H115" s="564"/>
      <c r="I115" s="564"/>
      <c r="J115" s="564"/>
      <c r="K115" s="564"/>
      <c r="L115" s="564"/>
      <c r="M115" s="140" t="s">
        <v>70</v>
      </c>
      <c r="N115" s="552">
        <v>1</v>
      </c>
      <c r="O115" s="552"/>
      <c r="P115" s="553"/>
      <c r="Q115" s="553"/>
      <c r="R115" s="549">
        <f t="shared" ref="R115:R121" si="0">N115*P115</f>
        <v>0</v>
      </c>
      <c r="S115" s="549"/>
      <c r="T115" s="549"/>
      <c r="U115" s="363"/>
      <c r="V115" s="554"/>
      <c r="W115" s="554"/>
      <c r="X115" s="363"/>
      <c r="Y115" s="363"/>
      <c r="Z115" s="364"/>
      <c r="AA115" s="424"/>
      <c r="AB115" s="424"/>
      <c r="AC115" s="424"/>
      <c r="AD115" s="405"/>
      <c r="AE115" s="424"/>
      <c r="AF115" s="424"/>
      <c r="AG115" s="424"/>
      <c r="AH115" s="366"/>
      <c r="AI115" s="341"/>
      <c r="AJ115" s="341"/>
      <c r="AK115" s="341"/>
      <c r="AL115" s="341"/>
      <c r="AM115" s="341"/>
      <c r="AN115" s="341"/>
      <c r="AO115" s="341"/>
      <c r="AP115" s="341"/>
    </row>
    <row r="116" spans="1:42" s="112" customFormat="1" ht="25.5" customHeight="1" x14ac:dyDescent="0.2">
      <c r="A116" s="126"/>
      <c r="B116" s="127"/>
      <c r="C116" s="564" t="s">
        <v>141</v>
      </c>
      <c r="D116" s="564"/>
      <c r="E116" s="564"/>
      <c r="F116" s="564"/>
      <c r="G116" s="564"/>
      <c r="H116" s="564"/>
      <c r="I116" s="564"/>
      <c r="J116" s="564"/>
      <c r="K116" s="564"/>
      <c r="L116" s="564"/>
      <c r="M116" s="140" t="s">
        <v>70</v>
      </c>
      <c r="N116" s="552">
        <v>11</v>
      </c>
      <c r="O116" s="552"/>
      <c r="P116" s="553"/>
      <c r="Q116" s="553"/>
      <c r="R116" s="549">
        <f t="shared" si="0"/>
        <v>0</v>
      </c>
      <c r="S116" s="549"/>
      <c r="T116" s="549"/>
      <c r="U116" s="363"/>
      <c r="V116" s="554"/>
      <c r="W116" s="554"/>
      <c r="X116" s="363"/>
      <c r="Y116" s="363"/>
      <c r="Z116" s="364"/>
      <c r="AA116" s="424"/>
      <c r="AB116" s="424"/>
      <c r="AC116" s="424"/>
      <c r="AD116" s="405"/>
      <c r="AE116" s="424"/>
      <c r="AF116" s="424"/>
      <c r="AG116" s="424"/>
      <c r="AH116" s="366"/>
      <c r="AI116" s="341"/>
      <c r="AJ116" s="341"/>
      <c r="AK116" s="341"/>
      <c r="AL116" s="341"/>
      <c r="AM116" s="341"/>
      <c r="AN116" s="341"/>
      <c r="AO116" s="341"/>
      <c r="AP116" s="341"/>
    </row>
    <row r="117" spans="1:42" s="112" customFormat="1" ht="16.5" customHeight="1" x14ac:dyDescent="0.2">
      <c r="A117" s="126"/>
      <c r="B117" s="127"/>
      <c r="C117" s="564" t="s">
        <v>142</v>
      </c>
      <c r="D117" s="564"/>
      <c r="E117" s="564"/>
      <c r="F117" s="564"/>
      <c r="G117" s="564"/>
      <c r="H117" s="564"/>
      <c r="I117" s="564"/>
      <c r="J117" s="564"/>
      <c r="K117" s="564"/>
      <c r="L117" s="564"/>
      <c r="M117" s="140" t="s">
        <v>70</v>
      </c>
      <c r="N117" s="552">
        <v>20</v>
      </c>
      <c r="O117" s="552"/>
      <c r="P117" s="553"/>
      <c r="Q117" s="553"/>
      <c r="R117" s="549">
        <f t="shared" si="0"/>
        <v>0</v>
      </c>
      <c r="S117" s="549"/>
      <c r="T117" s="549"/>
      <c r="U117" s="363"/>
      <c r="V117" s="554"/>
      <c r="W117" s="554"/>
      <c r="X117" s="363"/>
      <c r="Y117" s="363"/>
      <c r="Z117" s="364"/>
      <c r="AA117" s="424"/>
      <c r="AB117" s="424"/>
      <c r="AC117" s="424"/>
      <c r="AD117" s="405"/>
      <c r="AE117" s="424"/>
      <c r="AF117" s="424"/>
      <c r="AG117" s="424"/>
      <c r="AH117" s="366"/>
      <c r="AI117" s="341"/>
      <c r="AJ117" s="341"/>
      <c r="AK117" s="341"/>
      <c r="AL117" s="341"/>
      <c r="AM117" s="341"/>
      <c r="AN117" s="341"/>
      <c r="AO117" s="341"/>
      <c r="AP117" s="341"/>
    </row>
    <row r="118" spans="1:42" s="112" customFormat="1" ht="29.25" customHeight="1" x14ac:dyDescent="0.2">
      <c r="A118" s="126"/>
      <c r="B118" s="127"/>
      <c r="C118" s="564" t="s">
        <v>143</v>
      </c>
      <c r="D118" s="564"/>
      <c r="E118" s="564"/>
      <c r="F118" s="564"/>
      <c r="G118" s="564"/>
      <c r="H118" s="564"/>
      <c r="I118" s="564"/>
      <c r="J118" s="564"/>
      <c r="K118" s="564"/>
      <c r="L118" s="564"/>
      <c r="M118" s="140" t="s">
        <v>70</v>
      </c>
      <c r="N118" s="552">
        <v>12</v>
      </c>
      <c r="O118" s="552"/>
      <c r="P118" s="553"/>
      <c r="Q118" s="553"/>
      <c r="R118" s="549">
        <f>N118*P118</f>
        <v>0</v>
      </c>
      <c r="S118" s="549"/>
      <c r="T118" s="549"/>
      <c r="U118" s="363"/>
      <c r="V118" s="554"/>
      <c r="W118" s="554"/>
      <c r="X118" s="363"/>
      <c r="Y118" s="363"/>
      <c r="Z118" s="364"/>
      <c r="AA118" s="424"/>
      <c r="AB118" s="424"/>
      <c r="AC118" s="424"/>
      <c r="AD118" s="405"/>
      <c r="AE118" s="424"/>
      <c r="AF118" s="424"/>
      <c r="AG118" s="424"/>
      <c r="AH118" s="366"/>
      <c r="AI118" s="341"/>
      <c r="AJ118" s="341"/>
      <c r="AK118" s="341"/>
      <c r="AL118" s="341"/>
      <c r="AM118" s="341"/>
      <c r="AN118" s="341"/>
      <c r="AO118" s="341"/>
      <c r="AP118" s="341"/>
    </row>
    <row r="119" spans="1:42" s="112" customFormat="1" ht="16.5" customHeight="1" x14ac:dyDescent="0.2">
      <c r="A119" s="126"/>
      <c r="B119" s="127"/>
      <c r="C119" s="564" t="s">
        <v>144</v>
      </c>
      <c r="D119" s="564"/>
      <c r="E119" s="564"/>
      <c r="F119" s="564"/>
      <c r="G119" s="564"/>
      <c r="H119" s="564"/>
      <c r="I119" s="564"/>
      <c r="J119" s="564"/>
      <c r="K119" s="564"/>
      <c r="L119" s="564"/>
      <c r="M119" s="140" t="s">
        <v>70</v>
      </c>
      <c r="N119" s="552">
        <v>62</v>
      </c>
      <c r="O119" s="552"/>
      <c r="P119" s="553"/>
      <c r="Q119" s="553"/>
      <c r="R119" s="549">
        <f t="shared" si="0"/>
        <v>0</v>
      </c>
      <c r="S119" s="549"/>
      <c r="T119" s="549"/>
      <c r="U119" s="363"/>
      <c r="V119" s="554"/>
      <c r="W119" s="554"/>
      <c r="X119" s="363"/>
      <c r="Y119" s="363"/>
      <c r="Z119" s="364"/>
      <c r="AA119" s="424"/>
      <c r="AB119" s="424"/>
      <c r="AC119" s="424"/>
      <c r="AD119" s="405"/>
      <c r="AE119" s="424"/>
      <c r="AF119" s="424"/>
      <c r="AG119" s="424"/>
      <c r="AH119" s="366"/>
      <c r="AI119" s="341"/>
      <c r="AJ119" s="341"/>
      <c r="AK119" s="341"/>
      <c r="AL119" s="341"/>
      <c r="AM119" s="341"/>
      <c r="AN119" s="341"/>
      <c r="AO119" s="341"/>
      <c r="AP119" s="341"/>
    </row>
    <row r="120" spans="1:42" s="112" customFormat="1" ht="28.5" customHeight="1" x14ac:dyDescent="0.2">
      <c r="A120" s="126"/>
      <c r="B120" s="127"/>
      <c r="C120" s="564" t="s">
        <v>145</v>
      </c>
      <c r="D120" s="564"/>
      <c r="E120" s="564"/>
      <c r="F120" s="564"/>
      <c r="G120" s="564"/>
      <c r="H120" s="564"/>
      <c r="I120" s="564"/>
      <c r="J120" s="564"/>
      <c r="K120" s="564"/>
      <c r="L120" s="564"/>
      <c r="M120" s="140" t="s">
        <v>70</v>
      </c>
      <c r="N120" s="552">
        <v>21</v>
      </c>
      <c r="O120" s="552"/>
      <c r="P120" s="553"/>
      <c r="Q120" s="553"/>
      <c r="R120" s="549">
        <f t="shared" si="0"/>
        <v>0</v>
      </c>
      <c r="S120" s="549"/>
      <c r="T120" s="549"/>
      <c r="U120" s="363"/>
      <c r="V120" s="554"/>
      <c r="W120" s="554"/>
      <c r="X120" s="363"/>
      <c r="Y120" s="363"/>
      <c r="Z120" s="364"/>
      <c r="AA120" s="424"/>
      <c r="AB120" s="424"/>
      <c r="AC120" s="424"/>
      <c r="AD120" s="405"/>
      <c r="AE120" s="424"/>
      <c r="AF120" s="424"/>
      <c r="AG120" s="424"/>
      <c r="AH120" s="366"/>
      <c r="AI120" s="341"/>
      <c r="AJ120" s="341"/>
      <c r="AK120" s="341"/>
      <c r="AL120" s="341"/>
      <c r="AM120" s="341"/>
      <c r="AN120" s="341"/>
      <c r="AO120" s="341"/>
      <c r="AP120" s="341"/>
    </row>
    <row r="121" spans="1:42" s="112" customFormat="1" ht="28.5" customHeight="1" x14ac:dyDescent="0.2">
      <c r="A121" s="126"/>
      <c r="B121" s="127"/>
      <c r="C121" s="564" t="s">
        <v>146</v>
      </c>
      <c r="D121" s="564"/>
      <c r="E121" s="564"/>
      <c r="F121" s="564"/>
      <c r="G121" s="564"/>
      <c r="H121" s="564"/>
      <c r="I121" s="564"/>
      <c r="J121" s="564"/>
      <c r="K121" s="564"/>
      <c r="L121" s="564"/>
      <c r="M121" s="140" t="s">
        <v>70</v>
      </c>
      <c r="N121" s="552">
        <v>12</v>
      </c>
      <c r="O121" s="552"/>
      <c r="P121" s="553"/>
      <c r="Q121" s="553"/>
      <c r="R121" s="549">
        <f t="shared" si="0"/>
        <v>0</v>
      </c>
      <c r="S121" s="549"/>
      <c r="T121" s="549"/>
      <c r="U121" s="363"/>
      <c r="V121" s="554"/>
      <c r="W121" s="554"/>
      <c r="X121" s="363"/>
      <c r="Y121" s="363"/>
      <c r="Z121" s="364"/>
      <c r="AA121" s="424"/>
      <c r="AB121" s="424"/>
      <c r="AC121" s="424"/>
      <c r="AD121" s="405"/>
      <c r="AE121" s="424"/>
      <c r="AF121" s="424"/>
      <c r="AG121" s="424"/>
      <c r="AH121" s="366"/>
      <c r="AI121" s="341"/>
      <c r="AJ121" s="341"/>
      <c r="AK121" s="341"/>
      <c r="AL121" s="341"/>
      <c r="AM121" s="341"/>
      <c r="AN121" s="341"/>
      <c r="AO121" s="341"/>
      <c r="AP121" s="341"/>
    </row>
    <row r="122" spans="1:42" s="112" customFormat="1" ht="27" customHeight="1" x14ac:dyDescent="0.2">
      <c r="A122" s="126"/>
      <c r="B122" s="127"/>
      <c r="C122" s="564" t="s">
        <v>147</v>
      </c>
      <c r="D122" s="564"/>
      <c r="E122" s="564"/>
      <c r="F122" s="564"/>
      <c r="G122" s="564"/>
      <c r="H122" s="564"/>
      <c r="I122" s="564"/>
      <c r="J122" s="564"/>
      <c r="K122" s="564"/>
      <c r="L122" s="564"/>
      <c r="M122" s="140" t="s">
        <v>70</v>
      </c>
      <c r="N122" s="552">
        <v>16</v>
      </c>
      <c r="O122" s="552"/>
      <c r="P122" s="553"/>
      <c r="Q122" s="553"/>
      <c r="R122" s="549">
        <f>N122*P122</f>
        <v>0</v>
      </c>
      <c r="S122" s="549"/>
      <c r="T122" s="549"/>
      <c r="U122" s="363"/>
      <c r="V122" s="554"/>
      <c r="W122" s="554"/>
      <c r="X122" s="363"/>
      <c r="Y122" s="363"/>
      <c r="Z122" s="364"/>
      <c r="AA122" s="424"/>
      <c r="AB122" s="424"/>
      <c r="AC122" s="424"/>
      <c r="AD122" s="405"/>
      <c r="AE122" s="424"/>
      <c r="AF122" s="366"/>
      <c r="AG122" s="424"/>
      <c r="AH122" s="366"/>
      <c r="AI122" s="341"/>
      <c r="AJ122" s="341"/>
      <c r="AK122" s="341"/>
      <c r="AL122" s="341"/>
      <c r="AM122" s="341"/>
      <c r="AN122" s="341"/>
      <c r="AO122" s="341"/>
      <c r="AP122" s="341"/>
    </row>
    <row r="123" spans="1:42" s="112" customFormat="1" ht="29.25" customHeight="1" x14ac:dyDescent="0.2">
      <c r="A123" s="126"/>
      <c r="B123" s="127"/>
      <c r="C123" s="564" t="s">
        <v>148</v>
      </c>
      <c r="D123" s="564"/>
      <c r="E123" s="564"/>
      <c r="F123" s="564"/>
      <c r="G123" s="564"/>
      <c r="H123" s="564"/>
      <c r="I123" s="564"/>
      <c r="J123" s="564"/>
      <c r="K123" s="564"/>
      <c r="L123" s="564"/>
      <c r="M123" s="140" t="s">
        <v>70</v>
      </c>
      <c r="N123" s="552">
        <v>20</v>
      </c>
      <c r="O123" s="552"/>
      <c r="P123" s="553"/>
      <c r="Q123" s="553"/>
      <c r="R123" s="549">
        <f>N123*P123</f>
        <v>0</v>
      </c>
      <c r="S123" s="549"/>
      <c r="T123" s="549"/>
      <c r="U123" s="363"/>
      <c r="V123" s="554"/>
      <c r="W123" s="554"/>
      <c r="X123" s="363"/>
      <c r="Y123" s="363"/>
      <c r="Z123" s="364"/>
      <c r="AA123" s="424"/>
      <c r="AB123" s="424"/>
      <c r="AC123" s="424"/>
      <c r="AD123" s="405"/>
      <c r="AE123" s="424"/>
      <c r="AF123" s="366"/>
      <c r="AG123" s="424"/>
      <c r="AH123" s="366"/>
      <c r="AI123" s="341"/>
      <c r="AJ123" s="341"/>
      <c r="AK123" s="341"/>
      <c r="AL123" s="341"/>
      <c r="AM123" s="341"/>
      <c r="AN123" s="341"/>
      <c r="AO123" s="341"/>
      <c r="AP123" s="341"/>
    </row>
    <row r="124" spans="1:42" s="112" customFormat="1" ht="14.25" customHeight="1" x14ac:dyDescent="0.2">
      <c r="A124" s="126"/>
      <c r="B124" s="127"/>
      <c r="C124" s="564" t="s">
        <v>149</v>
      </c>
      <c r="D124" s="564"/>
      <c r="E124" s="564"/>
      <c r="F124" s="564"/>
      <c r="G124" s="564"/>
      <c r="H124" s="564"/>
      <c r="I124" s="564"/>
      <c r="J124" s="564"/>
      <c r="K124" s="564"/>
      <c r="L124" s="564"/>
      <c r="M124" s="140" t="s">
        <v>70</v>
      </c>
      <c r="N124" s="552">
        <v>2</v>
      </c>
      <c r="O124" s="552"/>
      <c r="P124" s="553"/>
      <c r="Q124" s="553"/>
      <c r="R124" s="549">
        <f>N124*P124</f>
        <v>0</v>
      </c>
      <c r="S124" s="549"/>
      <c r="T124" s="549"/>
      <c r="U124" s="363"/>
      <c r="V124" s="554"/>
      <c r="W124" s="554"/>
      <c r="X124" s="363"/>
      <c r="Y124" s="363"/>
      <c r="Z124" s="364"/>
      <c r="AA124" s="424"/>
      <c r="AB124" s="424"/>
      <c r="AC124" s="424"/>
      <c r="AD124" s="405"/>
      <c r="AE124" s="424"/>
      <c r="AF124" s="366"/>
      <c r="AG124" s="424"/>
      <c r="AH124" s="366"/>
      <c r="AI124" s="341"/>
      <c r="AJ124" s="341"/>
      <c r="AK124" s="341"/>
      <c r="AL124" s="341"/>
      <c r="AM124" s="341"/>
      <c r="AN124" s="341"/>
      <c r="AO124" s="341"/>
      <c r="AP124" s="341"/>
    </row>
    <row r="125" spans="1:42" s="112" customFormat="1" ht="15.75" customHeight="1" x14ac:dyDescent="0.2">
      <c r="A125" s="126"/>
      <c r="B125" s="127"/>
      <c r="C125" s="564" t="s">
        <v>150</v>
      </c>
      <c r="D125" s="564"/>
      <c r="E125" s="564"/>
      <c r="F125" s="564"/>
      <c r="G125" s="564"/>
      <c r="H125" s="564"/>
      <c r="I125" s="564"/>
      <c r="J125" s="564"/>
      <c r="K125" s="564"/>
      <c r="L125" s="564"/>
      <c r="M125" s="140" t="s">
        <v>70</v>
      </c>
      <c r="N125" s="552">
        <v>3</v>
      </c>
      <c r="O125" s="552"/>
      <c r="P125" s="553"/>
      <c r="Q125" s="553"/>
      <c r="R125" s="549">
        <f>N125*P125</f>
        <v>0</v>
      </c>
      <c r="S125" s="549"/>
      <c r="T125" s="549"/>
      <c r="U125" s="363"/>
      <c r="V125" s="554"/>
      <c r="W125" s="554"/>
      <c r="X125" s="363"/>
      <c r="Y125" s="363"/>
      <c r="Z125" s="364"/>
      <c r="AA125" s="424"/>
      <c r="AB125" s="424"/>
      <c r="AC125" s="424"/>
      <c r="AD125" s="405"/>
      <c r="AE125" s="424"/>
      <c r="AF125" s="366"/>
      <c r="AG125" s="424"/>
      <c r="AH125" s="366"/>
      <c r="AI125" s="341"/>
      <c r="AJ125" s="341"/>
      <c r="AK125" s="341"/>
      <c r="AL125" s="341"/>
      <c r="AM125" s="341"/>
      <c r="AN125" s="341"/>
      <c r="AO125" s="341"/>
      <c r="AP125" s="341"/>
    </row>
    <row r="126" spans="1:42" s="112" customFormat="1" ht="15.75" customHeight="1" x14ac:dyDescent="0.2">
      <c r="A126" s="126"/>
      <c r="B126" s="127"/>
      <c r="C126" s="138"/>
      <c r="D126" s="138"/>
      <c r="E126" s="138"/>
      <c r="F126" s="138"/>
      <c r="G126" s="138"/>
      <c r="H126" s="138"/>
      <c r="I126" s="138"/>
      <c r="J126" s="138"/>
      <c r="K126" s="138"/>
      <c r="L126" s="138"/>
      <c r="M126" s="140"/>
      <c r="N126" s="136"/>
      <c r="O126" s="136"/>
      <c r="P126" s="137"/>
      <c r="Q126" s="137"/>
      <c r="R126" s="94"/>
      <c r="S126" s="94"/>
      <c r="T126" s="94"/>
      <c r="U126" s="363"/>
      <c r="V126" s="379"/>
      <c r="W126" s="379"/>
      <c r="X126" s="363"/>
      <c r="Y126" s="363"/>
      <c r="Z126" s="364"/>
      <c r="AA126" s="365"/>
      <c r="AB126" s="385"/>
      <c r="AC126" s="385"/>
      <c r="AD126" s="366"/>
      <c r="AE126" s="366"/>
      <c r="AF126" s="366"/>
      <c r="AG126" s="366"/>
      <c r="AH126" s="366"/>
      <c r="AI126" s="341"/>
      <c r="AJ126" s="341"/>
      <c r="AK126" s="341"/>
      <c r="AL126" s="341"/>
      <c r="AM126" s="341"/>
      <c r="AN126" s="341"/>
      <c r="AO126" s="341"/>
      <c r="AP126" s="341"/>
    </row>
    <row r="127" spans="1:42" s="177" customFormat="1" ht="198.75" customHeight="1" x14ac:dyDescent="0.2">
      <c r="A127" s="126" t="str">
        <f>A110</f>
        <v>5.</v>
      </c>
      <c r="B127" s="176">
        <v>2</v>
      </c>
      <c r="C127" s="547" t="s">
        <v>151</v>
      </c>
      <c r="D127" s="560"/>
      <c r="E127" s="560"/>
      <c r="F127" s="560"/>
      <c r="G127" s="560"/>
      <c r="H127" s="560"/>
      <c r="I127" s="560"/>
      <c r="J127" s="560"/>
      <c r="K127" s="560"/>
      <c r="L127" s="560"/>
      <c r="M127" s="129" t="s">
        <v>61</v>
      </c>
      <c r="N127" s="552">
        <v>265</v>
      </c>
      <c r="O127" s="552"/>
      <c r="P127" s="553"/>
      <c r="Q127" s="553"/>
      <c r="R127" s="549">
        <f>N127*P127</f>
        <v>0</v>
      </c>
      <c r="S127" s="549"/>
      <c r="T127" s="549"/>
      <c r="U127" s="363"/>
      <c r="V127" s="554"/>
      <c r="W127" s="554"/>
      <c r="X127" s="363"/>
      <c r="Y127" s="363"/>
      <c r="Z127" s="413"/>
      <c r="AA127" s="365"/>
      <c r="AB127" s="413"/>
      <c r="AC127" s="413"/>
      <c r="AD127" s="425"/>
      <c r="AE127" s="413"/>
      <c r="AF127" s="413"/>
      <c r="AG127" s="413"/>
      <c r="AH127" s="413"/>
      <c r="AI127" s="413"/>
      <c r="AJ127" s="413"/>
      <c r="AK127" s="413"/>
      <c r="AL127" s="413"/>
      <c r="AM127" s="413"/>
      <c r="AN127" s="413"/>
      <c r="AO127" s="413"/>
      <c r="AP127" s="413"/>
    </row>
    <row r="128" spans="1:42" s="112" customFormat="1" ht="15" customHeight="1" x14ac:dyDescent="0.2">
      <c r="A128" s="126"/>
      <c r="B128" s="127"/>
      <c r="C128" s="135"/>
      <c r="D128" s="135"/>
      <c r="E128" s="135"/>
      <c r="F128" s="135"/>
      <c r="G128" s="135"/>
      <c r="H128" s="135"/>
      <c r="I128" s="135"/>
      <c r="J128" s="135"/>
      <c r="K128" s="135"/>
      <c r="L128" s="135"/>
      <c r="M128" s="130"/>
      <c r="N128" s="187"/>
      <c r="O128" s="187"/>
      <c r="P128" s="137"/>
      <c r="Q128" s="137"/>
      <c r="R128" s="94"/>
      <c r="S128" s="94"/>
      <c r="T128" s="94"/>
      <c r="U128" s="363"/>
      <c r="V128" s="379"/>
      <c r="W128" s="379"/>
      <c r="X128" s="363"/>
      <c r="Y128" s="363"/>
      <c r="Z128" s="364"/>
      <c r="AA128" s="365"/>
      <c r="AB128" s="385"/>
      <c r="AC128" s="385"/>
      <c r="AD128" s="366"/>
      <c r="AE128" s="366"/>
      <c r="AF128" s="366"/>
      <c r="AG128" s="366"/>
      <c r="AH128" s="366"/>
      <c r="AI128" s="341"/>
      <c r="AJ128" s="341"/>
      <c r="AK128" s="341"/>
      <c r="AL128" s="341"/>
      <c r="AM128" s="341"/>
      <c r="AN128" s="341"/>
      <c r="AO128" s="341"/>
      <c r="AP128" s="341"/>
    </row>
    <row r="129" spans="1:49" s="112" customFormat="1" ht="29.25" customHeight="1" x14ac:dyDescent="0.25">
      <c r="A129" s="143" t="s">
        <v>112</v>
      </c>
      <c r="B129" s="144"/>
      <c r="C129" s="114" t="s">
        <v>152</v>
      </c>
      <c r="D129" s="145"/>
      <c r="E129" s="145"/>
      <c r="F129" s="145"/>
      <c r="G129" s="145"/>
      <c r="H129" s="145"/>
      <c r="I129" s="145"/>
      <c r="J129" s="145"/>
      <c r="K129" s="145"/>
      <c r="L129" s="145"/>
      <c r="M129" s="146"/>
      <c r="N129" s="147"/>
      <c r="O129" s="147"/>
      <c r="P129" s="148"/>
      <c r="Q129" s="148"/>
      <c r="R129" s="558">
        <f>SUM(R134:T136)</f>
        <v>0</v>
      </c>
      <c r="S129" s="558"/>
      <c r="T129" s="558"/>
      <c r="U129" s="347"/>
      <c r="V129" s="388"/>
      <c r="W129" s="388"/>
      <c r="X129" s="363"/>
      <c r="Y129" s="363"/>
      <c r="Z129" s="339"/>
      <c r="AA129" s="358"/>
      <c r="AB129" s="359"/>
      <c r="AC129" s="359"/>
      <c r="AD129" s="367"/>
      <c r="AE129" s="359"/>
      <c r="AF129" s="359"/>
      <c r="AG129" s="359"/>
      <c r="AH129" s="359"/>
      <c r="AI129" s="341"/>
      <c r="AJ129" s="341"/>
      <c r="AK129" s="341"/>
      <c r="AL129" s="341"/>
      <c r="AM129" s="341"/>
      <c r="AN129" s="341"/>
      <c r="AO129" s="341"/>
      <c r="AP129" s="341"/>
    </row>
    <row r="130" spans="1:49" s="112" customFormat="1" ht="12.75" customHeight="1" x14ac:dyDescent="0.25">
      <c r="A130" s="173"/>
      <c r="B130" s="121"/>
      <c r="C130" s="79"/>
      <c r="D130" s="120"/>
      <c r="E130" s="120"/>
      <c r="F130" s="120"/>
      <c r="G130" s="120"/>
      <c r="H130" s="120"/>
      <c r="I130" s="120"/>
      <c r="J130" s="120"/>
      <c r="K130" s="120"/>
      <c r="L130" s="120"/>
      <c r="M130" s="122"/>
      <c r="N130" s="174"/>
      <c r="O130" s="174"/>
      <c r="P130" s="123"/>
      <c r="Q130" s="123"/>
      <c r="R130" s="175"/>
      <c r="S130" s="175"/>
      <c r="T130" s="175"/>
      <c r="U130" s="408"/>
      <c r="V130" s="357"/>
      <c r="W130" s="357"/>
      <c r="X130" s="363"/>
      <c r="Y130" s="363"/>
      <c r="Z130" s="339"/>
      <c r="AA130" s="358"/>
      <c r="AB130" s="359"/>
      <c r="AC130" s="359"/>
      <c r="AD130" s="367"/>
      <c r="AE130" s="359"/>
      <c r="AF130" s="359"/>
      <c r="AG130" s="359"/>
      <c r="AH130" s="359"/>
      <c r="AI130" s="341"/>
      <c r="AJ130" s="341"/>
      <c r="AK130" s="341"/>
      <c r="AL130" s="341"/>
      <c r="AM130" s="341"/>
      <c r="AN130" s="341"/>
      <c r="AO130" s="341"/>
      <c r="AP130" s="341"/>
    </row>
    <row r="131" spans="1:49" ht="10.7" customHeight="1" x14ac:dyDescent="0.2">
      <c r="U131" s="426"/>
      <c r="V131" s="427"/>
      <c r="W131" s="427"/>
      <c r="X131" s="363"/>
      <c r="Y131" s="363"/>
      <c r="Z131" s="428"/>
      <c r="AA131" s="336"/>
      <c r="AB131" s="335"/>
      <c r="AC131" s="335"/>
      <c r="AD131" s="429"/>
      <c r="AE131" s="335"/>
      <c r="AF131" s="335"/>
      <c r="AG131" s="335"/>
      <c r="AH131" s="335"/>
      <c r="AI131" s="335"/>
      <c r="AJ131" s="335"/>
      <c r="AK131" s="335"/>
      <c r="AL131" s="335"/>
      <c r="AM131" s="335"/>
      <c r="AN131" s="335"/>
      <c r="AO131" s="335"/>
      <c r="AP131" s="335"/>
    </row>
    <row r="132" spans="1:49" s="159" customFormat="1" ht="51" customHeight="1" x14ac:dyDescent="0.25">
      <c r="A132" s="132"/>
      <c r="B132" s="127"/>
      <c r="C132" s="547" t="s">
        <v>153</v>
      </c>
      <c r="D132" s="547"/>
      <c r="E132" s="547"/>
      <c r="F132" s="547"/>
      <c r="G132" s="547"/>
      <c r="H132" s="547"/>
      <c r="I132" s="547"/>
      <c r="J132" s="547"/>
      <c r="K132" s="547"/>
      <c r="L132" s="547"/>
      <c r="M132" s="134"/>
      <c r="N132" s="137"/>
      <c r="O132" s="137"/>
      <c r="P132" s="137"/>
      <c r="Q132" s="137"/>
      <c r="R132" s="94"/>
      <c r="S132" s="94"/>
      <c r="T132" s="94"/>
      <c r="U132" s="363"/>
      <c r="V132" s="379"/>
      <c r="W132" s="379"/>
      <c r="X132" s="363"/>
      <c r="Y132" s="363"/>
      <c r="Z132" s="420"/>
      <c r="AA132" s="421"/>
      <c r="AB132" s="405"/>
      <c r="AC132" s="405"/>
      <c r="AD132" s="421"/>
      <c r="AE132" s="421"/>
      <c r="AF132" s="421"/>
      <c r="AG132" s="421"/>
      <c r="AH132" s="421"/>
      <c r="AI132" s="421"/>
      <c r="AJ132" s="421"/>
      <c r="AK132" s="421"/>
      <c r="AL132" s="421"/>
      <c r="AM132" s="397"/>
      <c r="AN132" s="430"/>
      <c r="AO132" s="431"/>
      <c r="AP132" s="432"/>
      <c r="AQ132" s="193"/>
      <c r="AR132" s="193"/>
      <c r="AS132" s="193"/>
      <c r="AT132" s="193"/>
      <c r="AU132" s="193"/>
      <c r="AV132" s="193"/>
      <c r="AW132" s="193"/>
    </row>
    <row r="133" spans="1:49" s="159" customFormat="1" ht="17.25" customHeight="1" x14ac:dyDescent="0.25">
      <c r="A133" s="132"/>
      <c r="B133" s="127"/>
      <c r="C133" s="171"/>
      <c r="D133" s="171"/>
      <c r="E133" s="171"/>
      <c r="F133" s="171"/>
      <c r="G133" s="171"/>
      <c r="H133" s="171"/>
      <c r="I133" s="171"/>
      <c r="J133" s="171"/>
      <c r="K133" s="171"/>
      <c r="L133" s="171"/>
      <c r="M133" s="134"/>
      <c r="N133" s="137"/>
      <c r="O133" s="137"/>
      <c r="P133" s="137"/>
      <c r="Q133" s="137"/>
      <c r="R133" s="94"/>
      <c r="S133" s="94"/>
      <c r="T133" s="94"/>
      <c r="U133" s="363"/>
      <c r="V133" s="379"/>
      <c r="W133" s="379"/>
      <c r="X133" s="363"/>
      <c r="Y133" s="363"/>
      <c r="Z133" s="420"/>
      <c r="AA133" s="421"/>
      <c r="AB133" s="405"/>
      <c r="AC133" s="405"/>
      <c r="AD133" s="421"/>
      <c r="AE133" s="421"/>
      <c r="AF133" s="421"/>
      <c r="AG133" s="421"/>
      <c r="AH133" s="421"/>
      <c r="AI133" s="421"/>
      <c r="AJ133" s="421"/>
      <c r="AK133" s="421"/>
      <c r="AL133" s="421"/>
      <c r="AM133" s="397"/>
      <c r="AN133" s="430"/>
      <c r="AO133" s="431"/>
      <c r="AP133" s="432"/>
      <c r="AQ133" s="193"/>
      <c r="AR133" s="193"/>
      <c r="AS133" s="193"/>
      <c r="AT133" s="193"/>
      <c r="AU133" s="193"/>
      <c r="AV133" s="193"/>
      <c r="AW133" s="193"/>
    </row>
    <row r="134" spans="1:49" s="112" customFormat="1" ht="107.25" customHeight="1" x14ac:dyDescent="0.2">
      <c r="A134" s="126" t="str">
        <f>A129</f>
        <v>6.</v>
      </c>
      <c r="B134" s="127" t="s">
        <v>56</v>
      </c>
      <c r="C134" s="560" t="s">
        <v>154</v>
      </c>
      <c r="D134" s="560"/>
      <c r="E134" s="560"/>
      <c r="F134" s="560"/>
      <c r="G134" s="560"/>
      <c r="H134" s="560"/>
      <c r="I134" s="560"/>
      <c r="J134" s="560"/>
      <c r="K134" s="560"/>
      <c r="L134" s="560"/>
      <c r="M134" s="129" t="s">
        <v>63</v>
      </c>
      <c r="N134" s="552">
        <f>N46</f>
        <v>400</v>
      </c>
      <c r="O134" s="552"/>
      <c r="P134" s="553"/>
      <c r="Q134" s="553"/>
      <c r="R134" s="549">
        <f>N134*P134</f>
        <v>0</v>
      </c>
      <c r="S134" s="549"/>
      <c r="T134" s="549"/>
      <c r="U134" s="363"/>
      <c r="V134" s="554"/>
      <c r="W134" s="554"/>
      <c r="X134" s="363"/>
      <c r="Y134" s="363"/>
      <c r="Z134" s="364"/>
      <c r="AA134" s="365"/>
      <c r="AB134" s="568"/>
      <c r="AC134" s="568"/>
      <c r="AD134" s="369"/>
      <c r="AE134" s="366"/>
      <c r="AF134" s="366"/>
      <c r="AG134" s="573"/>
      <c r="AH134" s="574"/>
      <c r="AI134" s="574"/>
      <c r="AJ134" s="574"/>
      <c r="AK134" s="574"/>
      <c r="AL134" s="574"/>
      <c r="AM134" s="574"/>
      <c r="AN134" s="574"/>
      <c r="AO134" s="574"/>
      <c r="AP134" s="574"/>
    </row>
    <row r="135" spans="1:49" ht="13.5" customHeight="1" x14ac:dyDescent="0.2">
      <c r="A135" s="161"/>
      <c r="C135" s="165"/>
      <c r="D135" s="165"/>
      <c r="E135" s="165"/>
      <c r="F135" s="165"/>
      <c r="G135" s="165"/>
      <c r="H135" s="165"/>
      <c r="I135" s="165"/>
      <c r="J135" s="165"/>
      <c r="K135" s="165"/>
      <c r="L135" s="165"/>
      <c r="M135" s="129"/>
      <c r="N135" s="136"/>
      <c r="O135" s="136"/>
      <c r="P135" s="137"/>
      <c r="Q135" s="137"/>
      <c r="R135" s="94"/>
      <c r="S135" s="94"/>
      <c r="T135" s="94"/>
      <c r="U135" s="363"/>
      <c r="V135" s="379"/>
      <c r="W135" s="379"/>
      <c r="X135" s="363"/>
      <c r="Y135" s="363"/>
      <c r="Z135" s="335"/>
      <c r="AA135" s="363"/>
      <c r="AB135" s="363"/>
      <c r="AC135" s="363"/>
      <c r="AD135" s="335"/>
      <c r="AE135" s="335"/>
      <c r="AF135" s="335"/>
      <c r="AG135" s="335"/>
      <c r="AH135" s="335"/>
      <c r="AI135" s="335"/>
      <c r="AJ135" s="335"/>
      <c r="AK135" s="335"/>
      <c r="AL135" s="335"/>
      <c r="AM135" s="335"/>
      <c r="AN135" s="335"/>
      <c r="AO135" s="335"/>
      <c r="AP135" s="335"/>
    </row>
    <row r="136" spans="1:49" s="112" customFormat="1" ht="159" customHeight="1" x14ac:dyDescent="0.2">
      <c r="A136" s="126" t="str">
        <f>A134</f>
        <v>6.</v>
      </c>
      <c r="B136" s="127" t="s">
        <v>101</v>
      </c>
      <c r="C136" s="560" t="s">
        <v>155</v>
      </c>
      <c r="D136" s="560"/>
      <c r="E136" s="560"/>
      <c r="F136" s="560"/>
      <c r="G136" s="560"/>
      <c r="H136" s="560"/>
      <c r="I136" s="560"/>
      <c r="J136" s="560"/>
      <c r="K136" s="560"/>
      <c r="L136" s="560"/>
      <c r="M136" s="129" t="s">
        <v>61</v>
      </c>
      <c r="N136" s="552">
        <v>1350</v>
      </c>
      <c r="O136" s="552"/>
      <c r="P136" s="553"/>
      <c r="Q136" s="553"/>
      <c r="R136" s="549">
        <f>N136*P136</f>
        <v>0</v>
      </c>
      <c r="S136" s="549"/>
      <c r="T136" s="549"/>
      <c r="U136" s="363"/>
      <c r="V136" s="554"/>
      <c r="W136" s="554"/>
      <c r="X136" s="363"/>
      <c r="Y136" s="363"/>
      <c r="Z136" s="364"/>
      <c r="AA136" s="365"/>
      <c r="AB136" s="568"/>
      <c r="AC136" s="568"/>
      <c r="AD136" s="369"/>
      <c r="AE136" s="366"/>
      <c r="AF136" s="366"/>
      <c r="AG136" s="573"/>
      <c r="AH136" s="574"/>
      <c r="AI136" s="574"/>
      <c r="AJ136" s="574"/>
      <c r="AK136" s="574"/>
      <c r="AL136" s="574"/>
      <c r="AM136" s="574"/>
      <c r="AN136" s="574"/>
      <c r="AO136" s="574"/>
      <c r="AP136" s="574"/>
    </row>
    <row r="137" spans="1:49" ht="17.25" customHeight="1" x14ac:dyDescent="0.2">
      <c r="A137" s="161"/>
      <c r="C137" s="165"/>
      <c r="D137" s="165"/>
      <c r="E137" s="165"/>
      <c r="F137" s="165"/>
      <c r="G137" s="165"/>
      <c r="H137" s="165"/>
      <c r="I137" s="165"/>
      <c r="J137" s="165"/>
      <c r="K137" s="165"/>
      <c r="L137" s="165"/>
      <c r="M137" s="129"/>
      <c r="N137" s="136"/>
      <c r="O137" s="136"/>
      <c r="P137" s="137"/>
      <c r="Q137" s="137"/>
      <c r="R137" s="94"/>
      <c r="S137" s="94"/>
      <c r="T137" s="94"/>
      <c r="U137" s="363"/>
      <c r="V137" s="379"/>
      <c r="W137" s="379"/>
      <c r="X137" s="363"/>
      <c r="Y137" s="363"/>
      <c r="Z137" s="335"/>
      <c r="AA137" s="363"/>
      <c r="AB137" s="363"/>
      <c r="AC137" s="363"/>
      <c r="AD137" s="335"/>
      <c r="AE137" s="335"/>
      <c r="AF137" s="335"/>
      <c r="AG137" s="335"/>
      <c r="AH137" s="335"/>
      <c r="AI137" s="335"/>
      <c r="AJ137" s="335"/>
      <c r="AK137" s="335"/>
      <c r="AL137" s="335"/>
      <c r="AM137" s="335"/>
      <c r="AN137" s="335"/>
      <c r="AO137" s="335"/>
      <c r="AP137" s="335"/>
    </row>
    <row r="138" spans="1:49" s="195" customFormat="1" ht="27" customHeight="1" x14ac:dyDescent="0.25">
      <c r="A138" s="556" t="s">
        <v>73</v>
      </c>
      <c r="B138" s="556"/>
      <c r="C138" s="557" t="s">
        <v>156</v>
      </c>
      <c r="D138" s="557"/>
      <c r="E138" s="557"/>
      <c r="F138" s="557"/>
      <c r="G138" s="557"/>
      <c r="H138" s="557"/>
      <c r="I138" s="557"/>
      <c r="J138" s="557"/>
      <c r="K138" s="557"/>
      <c r="L138" s="557"/>
      <c r="M138" s="557"/>
      <c r="N138" s="194"/>
      <c r="O138" s="194"/>
      <c r="P138" s="194"/>
      <c r="Q138" s="194"/>
      <c r="R138" s="558">
        <f>SUM(R140:T159)</f>
        <v>0</v>
      </c>
      <c r="S138" s="558"/>
      <c r="T138" s="558"/>
      <c r="U138" s="347"/>
      <c r="V138" s="433"/>
      <c r="W138" s="433"/>
      <c r="X138" s="363"/>
      <c r="Y138" s="363"/>
      <c r="Z138" s="434"/>
      <c r="AA138" s="435"/>
      <c r="AB138" s="434"/>
      <c r="AC138" s="434"/>
      <c r="AD138" s="434"/>
      <c r="AE138" s="434"/>
      <c r="AF138" s="434"/>
      <c r="AG138" s="434"/>
      <c r="AH138" s="434"/>
      <c r="AI138" s="434"/>
      <c r="AJ138" s="434"/>
      <c r="AK138" s="434"/>
      <c r="AL138" s="434"/>
      <c r="AM138" s="434"/>
      <c r="AN138" s="434"/>
      <c r="AO138" s="434"/>
      <c r="AP138" s="434"/>
    </row>
    <row r="139" spans="1:49" s="198" customFormat="1" ht="15.75" customHeight="1" x14ac:dyDescent="0.25">
      <c r="A139" s="79"/>
      <c r="B139" s="121"/>
      <c r="C139" s="196"/>
      <c r="D139" s="120"/>
      <c r="E139" s="120"/>
      <c r="F139" s="120"/>
      <c r="G139" s="120"/>
      <c r="H139" s="120"/>
      <c r="I139" s="120"/>
      <c r="J139" s="120"/>
      <c r="K139" s="120"/>
      <c r="L139" s="120"/>
      <c r="M139" s="122"/>
      <c r="N139" s="122"/>
      <c r="O139" s="122"/>
      <c r="P139" s="123"/>
      <c r="Q139" s="123"/>
      <c r="R139" s="197"/>
      <c r="S139" s="197"/>
      <c r="T139" s="197"/>
      <c r="U139" s="436"/>
      <c r="V139" s="357"/>
      <c r="W139" s="357"/>
      <c r="X139" s="363"/>
      <c r="Y139" s="363"/>
      <c r="Z139" s="437"/>
      <c r="AA139" s="438"/>
      <c r="AB139" s="439"/>
      <c r="AC139" s="439"/>
      <c r="AD139" s="440"/>
      <c r="AE139" s="439"/>
      <c r="AF139" s="439"/>
      <c r="AG139" s="439"/>
      <c r="AH139" s="439"/>
      <c r="AI139" s="441"/>
      <c r="AJ139" s="441"/>
      <c r="AK139" s="441"/>
      <c r="AL139" s="441"/>
      <c r="AM139" s="441"/>
      <c r="AN139" s="441"/>
      <c r="AO139" s="441"/>
      <c r="AP139" s="441"/>
    </row>
    <row r="140" spans="1:49" s="177" customFormat="1" ht="173.25" customHeight="1" x14ac:dyDescent="0.2">
      <c r="A140" s="126" t="str">
        <f>A138</f>
        <v>7.</v>
      </c>
      <c r="B140" s="176" t="s">
        <v>56</v>
      </c>
      <c r="C140" s="547" t="s">
        <v>157</v>
      </c>
      <c r="D140" s="560"/>
      <c r="E140" s="560"/>
      <c r="F140" s="560"/>
      <c r="G140" s="560"/>
      <c r="H140" s="560"/>
      <c r="I140" s="560"/>
      <c r="J140" s="560"/>
      <c r="K140" s="560"/>
      <c r="L140" s="560"/>
      <c r="M140" s="129" t="s">
        <v>63</v>
      </c>
      <c r="N140" s="552">
        <v>70</v>
      </c>
      <c r="O140" s="552"/>
      <c r="P140" s="553"/>
      <c r="Q140" s="553"/>
      <c r="R140" s="549">
        <f>N140*P140</f>
        <v>0</v>
      </c>
      <c r="S140" s="549"/>
      <c r="T140" s="549"/>
      <c r="U140" s="363"/>
      <c r="V140" s="554"/>
      <c r="W140" s="554"/>
      <c r="X140" s="363"/>
      <c r="Y140" s="363"/>
      <c r="Z140" s="413"/>
      <c r="AA140" s="365"/>
      <c r="AB140" s="413"/>
      <c r="AC140" s="413"/>
      <c r="AD140" s="425"/>
      <c r="AE140" s="413"/>
      <c r="AF140" s="413"/>
      <c r="AG140" s="413"/>
      <c r="AH140" s="413"/>
      <c r="AI140" s="413"/>
      <c r="AJ140" s="413"/>
      <c r="AK140" s="413"/>
      <c r="AL140" s="413"/>
      <c r="AM140" s="413"/>
      <c r="AN140" s="413"/>
      <c r="AO140" s="413"/>
      <c r="AP140" s="413"/>
    </row>
    <row r="141" spans="1:49" s="201" customFormat="1" ht="16.5" customHeight="1" x14ac:dyDescent="0.2">
      <c r="A141" s="199"/>
      <c r="B141" s="127"/>
      <c r="C141" s="572"/>
      <c r="D141" s="572"/>
      <c r="E141" s="572"/>
      <c r="F141" s="572"/>
      <c r="G141" s="572"/>
      <c r="H141" s="572"/>
      <c r="I141" s="572"/>
      <c r="J141" s="572"/>
      <c r="K141" s="572"/>
      <c r="L141" s="572"/>
      <c r="M141" s="200"/>
      <c r="N141" s="200"/>
      <c r="O141" s="200"/>
      <c r="P141" s="200"/>
      <c r="Q141" s="200"/>
      <c r="U141" s="442"/>
      <c r="V141" s="443"/>
      <c r="W141" s="443"/>
      <c r="X141" s="363"/>
      <c r="Y141" s="363"/>
      <c r="Z141" s="442"/>
      <c r="AA141" s="340"/>
      <c r="AB141" s="442"/>
      <c r="AC141" s="442"/>
      <c r="AD141" s="442"/>
      <c r="AE141" s="442"/>
      <c r="AF141" s="442"/>
      <c r="AG141" s="442"/>
      <c r="AH141" s="442"/>
      <c r="AI141" s="442"/>
      <c r="AJ141" s="442"/>
      <c r="AK141" s="442"/>
      <c r="AL141" s="442"/>
      <c r="AM141" s="442"/>
      <c r="AN141" s="442"/>
      <c r="AO141" s="442"/>
      <c r="AP141" s="442"/>
    </row>
    <row r="142" spans="1:49" s="177" customFormat="1" ht="380.25" customHeight="1" x14ac:dyDescent="0.2">
      <c r="A142" s="126" t="str">
        <f>A138</f>
        <v>7.</v>
      </c>
      <c r="B142" s="176" t="s">
        <v>101</v>
      </c>
      <c r="C142" s="560" t="s">
        <v>158</v>
      </c>
      <c r="D142" s="560"/>
      <c r="E142" s="560"/>
      <c r="F142" s="560"/>
      <c r="G142" s="560"/>
      <c r="H142" s="560"/>
      <c r="I142" s="560"/>
      <c r="J142" s="560"/>
      <c r="K142" s="560"/>
      <c r="L142" s="560"/>
      <c r="M142" s="129" t="s">
        <v>63</v>
      </c>
      <c r="N142" s="552">
        <v>6000</v>
      </c>
      <c r="O142" s="552"/>
      <c r="P142" s="553"/>
      <c r="Q142" s="553"/>
      <c r="R142" s="549">
        <f>N142*P142</f>
        <v>0</v>
      </c>
      <c r="S142" s="549"/>
      <c r="T142" s="549"/>
      <c r="U142" s="363"/>
      <c r="V142" s="554"/>
      <c r="W142" s="554"/>
      <c r="X142" s="363"/>
      <c r="Y142" s="363"/>
      <c r="Z142" s="413"/>
      <c r="AA142" s="340"/>
      <c r="AB142" s="413"/>
      <c r="AC142" s="413"/>
      <c r="AD142" s="425"/>
      <c r="AE142" s="413"/>
      <c r="AF142" s="413"/>
      <c r="AG142" s="413"/>
      <c r="AH142" s="413"/>
      <c r="AI142" s="413"/>
      <c r="AJ142" s="413"/>
      <c r="AK142" s="413"/>
      <c r="AL142" s="413"/>
      <c r="AM142" s="413"/>
      <c r="AN142" s="413"/>
      <c r="AO142" s="413"/>
      <c r="AP142" s="413"/>
    </row>
    <row r="143" spans="1:49" s="201" customFormat="1" ht="15" customHeight="1" x14ac:dyDescent="0.2">
      <c r="A143" s="199"/>
      <c r="B143" s="127"/>
      <c r="C143" s="202"/>
      <c r="D143" s="202"/>
      <c r="E143" s="202"/>
      <c r="F143" s="202"/>
      <c r="G143" s="202"/>
      <c r="H143" s="202"/>
      <c r="I143" s="202"/>
      <c r="J143" s="202"/>
      <c r="K143" s="202"/>
      <c r="L143" s="202"/>
      <c r="M143" s="129"/>
      <c r="N143" s="136"/>
      <c r="O143" s="136"/>
      <c r="P143" s="137"/>
      <c r="Q143" s="137"/>
      <c r="R143" s="94"/>
      <c r="S143" s="94"/>
      <c r="T143" s="94"/>
      <c r="U143" s="363"/>
      <c r="V143" s="379"/>
      <c r="W143" s="379"/>
      <c r="X143" s="363"/>
      <c r="Y143" s="363"/>
      <c r="Z143" s="442"/>
      <c r="AA143" s="340"/>
      <c r="AB143" s="442"/>
      <c r="AC143" s="442"/>
      <c r="AD143" s="442"/>
      <c r="AE143" s="442"/>
      <c r="AF143" s="442"/>
      <c r="AG143" s="442"/>
      <c r="AH143" s="442"/>
      <c r="AI143" s="442"/>
      <c r="AJ143" s="442"/>
      <c r="AK143" s="442"/>
      <c r="AL143" s="442"/>
      <c r="AM143" s="442"/>
      <c r="AN143" s="442"/>
      <c r="AO143" s="442"/>
      <c r="AP143" s="442"/>
    </row>
    <row r="144" spans="1:49" s="112" customFormat="1" ht="122.25" customHeight="1" x14ac:dyDescent="0.2">
      <c r="A144" s="126" t="str">
        <f>A138</f>
        <v>7.</v>
      </c>
      <c r="B144" s="127" t="s">
        <v>106</v>
      </c>
      <c r="C144" s="560" t="s">
        <v>159</v>
      </c>
      <c r="D144" s="560"/>
      <c r="E144" s="560"/>
      <c r="F144" s="560"/>
      <c r="G144" s="560"/>
      <c r="H144" s="560"/>
      <c r="I144" s="560"/>
      <c r="J144" s="560"/>
      <c r="K144" s="560"/>
      <c r="L144" s="560"/>
      <c r="M144" s="129" t="s">
        <v>63</v>
      </c>
      <c r="N144" s="552">
        <f>SUM(N149:O151)</f>
        <v>5900</v>
      </c>
      <c r="O144" s="552"/>
      <c r="P144" s="553"/>
      <c r="Q144" s="553"/>
      <c r="R144" s="549">
        <f>N144*P144</f>
        <v>0</v>
      </c>
      <c r="S144" s="549"/>
      <c r="T144" s="549"/>
      <c r="U144" s="363"/>
      <c r="V144" s="554"/>
      <c r="W144" s="554"/>
      <c r="X144" s="363"/>
      <c r="Y144" s="363"/>
      <c r="Z144" s="364"/>
      <c r="AA144" s="365"/>
      <c r="AB144" s="366"/>
      <c r="AC144" s="544"/>
      <c r="AD144" s="544"/>
      <c r="AE144" s="544"/>
      <c r="AF144" s="544"/>
      <c r="AG144" s="544"/>
      <c r="AH144" s="366"/>
      <c r="AI144" s="341"/>
      <c r="AJ144" s="341"/>
      <c r="AK144" s="341"/>
      <c r="AL144" s="341"/>
      <c r="AM144" s="341"/>
      <c r="AN144" s="341"/>
      <c r="AO144" s="341"/>
      <c r="AP144" s="341"/>
    </row>
    <row r="145" spans="1:42" s="112" customFormat="1" ht="12.75" customHeight="1" x14ac:dyDescent="0.2">
      <c r="A145" s="126"/>
      <c r="B145" s="127"/>
      <c r="C145" s="135"/>
      <c r="D145" s="135"/>
      <c r="E145" s="135"/>
      <c r="F145" s="135"/>
      <c r="G145" s="135"/>
      <c r="H145" s="135"/>
      <c r="I145" s="135"/>
      <c r="J145" s="135"/>
      <c r="K145" s="135"/>
      <c r="L145" s="135"/>
      <c r="M145" s="129"/>
      <c r="N145" s="136"/>
      <c r="O145" s="136"/>
      <c r="P145" s="137"/>
      <c r="Q145" s="137"/>
      <c r="R145" s="94"/>
      <c r="S145" s="94"/>
      <c r="T145" s="94"/>
      <c r="U145" s="363"/>
      <c r="V145" s="379"/>
      <c r="W145" s="379"/>
      <c r="X145" s="363"/>
      <c r="Y145" s="363"/>
      <c r="Z145" s="364"/>
      <c r="AA145" s="365"/>
      <c r="AB145" s="366"/>
      <c r="AC145" s="380"/>
      <c r="AD145" s="381"/>
      <c r="AE145" s="380"/>
      <c r="AF145" s="380"/>
      <c r="AG145" s="380"/>
      <c r="AH145" s="366"/>
      <c r="AI145" s="341"/>
      <c r="AJ145" s="341"/>
      <c r="AK145" s="341"/>
      <c r="AL145" s="341"/>
      <c r="AM145" s="341"/>
      <c r="AN145" s="341"/>
      <c r="AO145" s="341"/>
      <c r="AP145" s="341"/>
    </row>
    <row r="146" spans="1:42" s="186" customFormat="1" ht="129" customHeight="1" x14ac:dyDescent="0.2">
      <c r="A146" s="126" t="str">
        <f>A138</f>
        <v>7.</v>
      </c>
      <c r="B146" s="133" t="s">
        <v>108</v>
      </c>
      <c r="C146" s="560" t="s">
        <v>160</v>
      </c>
      <c r="D146" s="560"/>
      <c r="E146" s="560"/>
      <c r="F146" s="560"/>
      <c r="G146" s="560"/>
      <c r="H146" s="560"/>
      <c r="I146" s="560"/>
      <c r="J146" s="560"/>
      <c r="K146" s="560"/>
      <c r="L146" s="560"/>
      <c r="M146" s="137"/>
      <c r="N146" s="552"/>
      <c r="O146" s="552"/>
      <c r="P146" s="553"/>
      <c r="Q146" s="553"/>
      <c r="R146" s="549"/>
      <c r="S146" s="549"/>
      <c r="T146" s="549"/>
      <c r="U146" s="363"/>
      <c r="V146" s="554"/>
      <c r="W146" s="554"/>
      <c r="X146" s="363"/>
      <c r="Y146" s="363"/>
      <c r="Z146" s="365"/>
      <c r="AA146" s="444"/>
      <c r="AB146" s="425"/>
      <c r="AC146" s="425"/>
      <c r="AD146" s="425"/>
      <c r="AE146" s="425"/>
      <c r="AF146" s="425"/>
      <c r="AG146" s="425"/>
      <c r="AH146" s="425"/>
      <c r="AI146" s="425"/>
      <c r="AJ146" s="425"/>
      <c r="AK146" s="425"/>
      <c r="AL146" s="425"/>
      <c r="AM146" s="425"/>
      <c r="AN146" s="425"/>
      <c r="AO146" s="425"/>
      <c r="AP146" s="425"/>
    </row>
    <row r="147" spans="1:42" s="186" customFormat="1" ht="264" customHeight="1" x14ac:dyDescent="0.2">
      <c r="A147" s="126"/>
      <c r="B147" s="133"/>
      <c r="C147" s="560" t="s">
        <v>161</v>
      </c>
      <c r="D147" s="560"/>
      <c r="E147" s="560"/>
      <c r="F147" s="560"/>
      <c r="G147" s="560"/>
      <c r="H147" s="560"/>
      <c r="I147" s="560"/>
      <c r="J147" s="560"/>
      <c r="K147" s="560"/>
      <c r="L147" s="560"/>
      <c r="M147" s="137"/>
      <c r="N147" s="552"/>
      <c r="O147" s="552"/>
      <c r="P147" s="553"/>
      <c r="Q147" s="553"/>
      <c r="R147" s="549"/>
      <c r="S147" s="549"/>
      <c r="T147" s="549"/>
      <c r="U147" s="363"/>
      <c r="V147" s="554"/>
      <c r="W147" s="554"/>
      <c r="X147" s="363"/>
      <c r="Y147" s="363"/>
      <c r="Z147" s="365"/>
      <c r="AA147" s="444"/>
      <c r="AB147" s="425"/>
      <c r="AC147" s="425"/>
      <c r="AD147" s="425"/>
      <c r="AE147" s="425"/>
      <c r="AF147" s="425"/>
      <c r="AG147" s="425"/>
      <c r="AH147" s="425"/>
      <c r="AI147" s="425"/>
      <c r="AJ147" s="425"/>
      <c r="AK147" s="425"/>
      <c r="AL147" s="425"/>
      <c r="AM147" s="425"/>
      <c r="AN147" s="425"/>
      <c r="AO147" s="425"/>
      <c r="AP147" s="425"/>
    </row>
    <row r="148" spans="1:42" s="186" customFormat="1" ht="99" customHeight="1" x14ac:dyDescent="0.2">
      <c r="A148" s="126"/>
      <c r="B148" s="133"/>
      <c r="C148" s="547" t="s">
        <v>162</v>
      </c>
      <c r="D148" s="547"/>
      <c r="E148" s="547"/>
      <c r="F148" s="547"/>
      <c r="G148" s="547"/>
      <c r="H148" s="547"/>
      <c r="I148" s="547"/>
      <c r="J148" s="547"/>
      <c r="K148" s="547"/>
      <c r="L148" s="547"/>
      <c r="M148" s="137"/>
      <c r="N148" s="552"/>
      <c r="O148" s="552"/>
      <c r="P148" s="553"/>
      <c r="Q148" s="553"/>
      <c r="R148" s="549"/>
      <c r="S148" s="549"/>
      <c r="T148" s="549"/>
      <c r="U148" s="363"/>
      <c r="V148" s="554"/>
      <c r="W148" s="554"/>
      <c r="X148" s="363"/>
      <c r="Y148" s="363"/>
      <c r="Z148" s="365"/>
      <c r="AA148" s="444"/>
      <c r="AB148" s="425"/>
      <c r="AC148" s="425"/>
      <c r="AD148" s="425"/>
      <c r="AE148" s="425"/>
      <c r="AF148" s="425"/>
      <c r="AG148" s="425"/>
      <c r="AH148" s="425"/>
      <c r="AI148" s="425"/>
      <c r="AJ148" s="425"/>
      <c r="AK148" s="425"/>
      <c r="AL148" s="425"/>
      <c r="AM148" s="425"/>
      <c r="AN148" s="425"/>
      <c r="AO148" s="425"/>
      <c r="AP148" s="425"/>
    </row>
    <row r="149" spans="1:42" s="204" customFormat="1" ht="17.25" customHeight="1" x14ac:dyDescent="0.2">
      <c r="A149" s="203"/>
      <c r="B149" s="130"/>
      <c r="C149" s="570" t="s">
        <v>163</v>
      </c>
      <c r="D149" s="570"/>
      <c r="E149" s="570"/>
      <c r="F149" s="570"/>
      <c r="G149" s="570"/>
      <c r="H149" s="570"/>
      <c r="I149" s="570"/>
      <c r="J149" s="570"/>
      <c r="K149" s="570"/>
      <c r="L149" s="570"/>
      <c r="M149" s="129" t="s">
        <v>63</v>
      </c>
      <c r="N149" s="553">
        <v>5100</v>
      </c>
      <c r="O149" s="553"/>
      <c r="P149" s="553"/>
      <c r="Q149" s="553"/>
      <c r="R149" s="549">
        <f>N149*P149</f>
        <v>0</v>
      </c>
      <c r="S149" s="549"/>
      <c r="T149" s="549"/>
      <c r="U149" s="363"/>
      <c r="V149" s="554"/>
      <c r="W149" s="554"/>
      <c r="X149" s="363"/>
      <c r="Y149" s="363"/>
      <c r="Z149" s="445"/>
      <c r="AA149" s="363"/>
      <c r="AB149" s="568"/>
      <c r="AC149" s="568"/>
      <c r="AD149" s="369"/>
      <c r="AE149" s="445"/>
      <c r="AF149" s="445"/>
      <c r="AG149" s="445"/>
      <c r="AH149" s="445"/>
      <c r="AI149" s="445"/>
      <c r="AJ149" s="445"/>
      <c r="AK149" s="445"/>
      <c r="AL149" s="445"/>
      <c r="AM149" s="445"/>
      <c r="AN149" s="445"/>
      <c r="AO149" s="445"/>
      <c r="AP149" s="445"/>
    </row>
    <row r="150" spans="1:42" s="204" customFormat="1" ht="15.75" customHeight="1" x14ac:dyDescent="0.2">
      <c r="A150" s="203"/>
      <c r="B150" s="130"/>
      <c r="C150" s="570" t="s">
        <v>164</v>
      </c>
      <c r="D150" s="570"/>
      <c r="E150" s="570"/>
      <c r="F150" s="570"/>
      <c r="G150" s="570"/>
      <c r="H150" s="570"/>
      <c r="I150" s="570"/>
      <c r="J150" s="570"/>
      <c r="K150" s="570"/>
      <c r="L150" s="570"/>
      <c r="M150" s="129" t="s">
        <v>63</v>
      </c>
      <c r="N150" s="553">
        <v>700</v>
      </c>
      <c r="O150" s="553"/>
      <c r="P150" s="553"/>
      <c r="Q150" s="553"/>
      <c r="R150" s="549">
        <f>N150*P150</f>
        <v>0</v>
      </c>
      <c r="S150" s="549"/>
      <c r="T150" s="549"/>
      <c r="U150" s="363"/>
      <c r="V150" s="554"/>
      <c r="W150" s="554"/>
      <c r="X150" s="363"/>
      <c r="Y150" s="363"/>
      <c r="Z150" s="445"/>
      <c r="AA150" s="363"/>
      <c r="AB150" s="568"/>
      <c r="AC150" s="568"/>
      <c r="AD150" s="369"/>
      <c r="AE150" s="445"/>
      <c r="AF150" s="445"/>
      <c r="AG150" s="445"/>
      <c r="AH150" s="445"/>
      <c r="AI150" s="445"/>
      <c r="AJ150" s="445"/>
      <c r="AK150" s="445"/>
      <c r="AL150" s="445"/>
      <c r="AM150" s="445"/>
      <c r="AN150" s="445"/>
      <c r="AO150" s="445"/>
      <c r="AP150" s="445"/>
    </row>
    <row r="151" spans="1:42" s="204" customFormat="1" ht="15.75" customHeight="1" x14ac:dyDescent="0.2">
      <c r="A151" s="203"/>
      <c r="B151" s="130"/>
      <c r="C151" s="570" t="s">
        <v>165</v>
      </c>
      <c r="D151" s="570"/>
      <c r="E151" s="570"/>
      <c r="F151" s="570"/>
      <c r="G151" s="570"/>
      <c r="H151" s="570"/>
      <c r="I151" s="570"/>
      <c r="J151" s="570"/>
      <c r="K151" s="570"/>
      <c r="L151" s="570"/>
      <c r="M151" s="129" t="s">
        <v>63</v>
      </c>
      <c r="N151" s="553">
        <v>100</v>
      </c>
      <c r="O151" s="553"/>
      <c r="P151" s="553"/>
      <c r="Q151" s="553"/>
      <c r="R151" s="549">
        <f>N151*P151</f>
        <v>0</v>
      </c>
      <c r="S151" s="549"/>
      <c r="T151" s="549"/>
      <c r="U151" s="363"/>
      <c r="V151" s="554"/>
      <c r="W151" s="554"/>
      <c r="X151" s="363"/>
      <c r="Y151" s="363"/>
      <c r="Z151" s="445"/>
      <c r="AA151" s="363"/>
      <c r="AB151" s="571"/>
      <c r="AC151" s="571"/>
      <c r="AD151" s="369"/>
      <c r="AE151" s="445"/>
      <c r="AF151" s="445"/>
      <c r="AG151" s="445"/>
      <c r="AH151" s="445"/>
      <c r="AI151" s="445"/>
      <c r="AJ151" s="445"/>
      <c r="AK151" s="445"/>
      <c r="AL151" s="445"/>
      <c r="AM151" s="445"/>
      <c r="AN151" s="445"/>
      <c r="AO151" s="445"/>
      <c r="AP151" s="445"/>
    </row>
    <row r="152" spans="1:42" s="186" customFormat="1" ht="19.5" customHeight="1" x14ac:dyDescent="0.2">
      <c r="A152" s="203"/>
      <c r="B152" s="130"/>
      <c r="C152" s="205"/>
      <c r="D152" s="205"/>
      <c r="E152" s="205"/>
      <c r="F152" s="205"/>
      <c r="G152" s="205"/>
      <c r="H152" s="205"/>
      <c r="I152" s="205"/>
      <c r="J152" s="205"/>
      <c r="K152" s="205"/>
      <c r="L152" s="205"/>
      <c r="M152" s="129"/>
      <c r="N152" s="136"/>
      <c r="O152" s="136"/>
      <c r="P152" s="137"/>
      <c r="Q152" s="137"/>
      <c r="R152" s="94"/>
      <c r="S152" s="94"/>
      <c r="T152" s="94"/>
      <c r="U152" s="363"/>
      <c r="V152" s="379"/>
      <c r="W152" s="379"/>
      <c r="X152" s="363"/>
      <c r="Y152" s="363"/>
      <c r="Z152" s="425"/>
      <c r="AA152" s="363"/>
      <c r="AB152" s="425"/>
      <c r="AC152" s="425"/>
      <c r="AD152" s="425"/>
      <c r="AE152" s="425"/>
      <c r="AF152" s="425"/>
      <c r="AG152" s="425"/>
      <c r="AH152" s="425"/>
      <c r="AI152" s="425"/>
      <c r="AJ152" s="425"/>
      <c r="AK152" s="425"/>
      <c r="AL152" s="425"/>
      <c r="AM152" s="425"/>
      <c r="AN152" s="425"/>
      <c r="AO152" s="425"/>
      <c r="AP152" s="425"/>
    </row>
    <row r="153" spans="1:42" s="112" customFormat="1" ht="212.25" customHeight="1" x14ac:dyDescent="0.2">
      <c r="A153" s="126" t="str">
        <f>A138</f>
        <v>7.</v>
      </c>
      <c r="B153" s="127" t="s">
        <v>110</v>
      </c>
      <c r="C153" s="560" t="s">
        <v>166</v>
      </c>
      <c r="D153" s="560"/>
      <c r="E153" s="560"/>
      <c r="F153" s="560"/>
      <c r="G153" s="560"/>
      <c r="H153" s="560"/>
      <c r="I153" s="560"/>
      <c r="J153" s="560"/>
      <c r="K153" s="560"/>
      <c r="L153" s="560"/>
      <c r="M153" s="129" t="s">
        <v>63</v>
      </c>
      <c r="N153" s="552">
        <v>550</v>
      </c>
      <c r="O153" s="552"/>
      <c r="P153" s="553"/>
      <c r="Q153" s="553"/>
      <c r="R153" s="549">
        <f>N153*P153</f>
        <v>0</v>
      </c>
      <c r="S153" s="549"/>
      <c r="T153" s="549"/>
      <c r="U153" s="363"/>
      <c r="V153" s="554"/>
      <c r="W153" s="554"/>
      <c r="X153" s="363"/>
      <c r="Y153" s="363"/>
      <c r="Z153" s="364"/>
      <c r="AA153" s="365"/>
      <c r="AB153" s="366"/>
      <c r="AC153" s="544"/>
      <c r="AD153" s="544"/>
      <c r="AE153" s="544"/>
      <c r="AF153" s="544"/>
      <c r="AG153" s="544"/>
      <c r="AH153" s="366"/>
      <c r="AI153" s="341"/>
      <c r="AJ153" s="341"/>
      <c r="AK153" s="341"/>
      <c r="AL153" s="341"/>
      <c r="AM153" s="341"/>
      <c r="AN153" s="341"/>
      <c r="AO153" s="341"/>
      <c r="AP153" s="341"/>
    </row>
    <row r="154" spans="1:42" s="112" customFormat="1" ht="15.75" customHeight="1" x14ac:dyDescent="0.2">
      <c r="A154" s="126"/>
      <c r="B154" s="127"/>
      <c r="C154" s="135"/>
      <c r="D154" s="135"/>
      <c r="E154" s="135"/>
      <c r="F154" s="135"/>
      <c r="G154" s="135"/>
      <c r="H154" s="135"/>
      <c r="I154" s="135"/>
      <c r="J154" s="135"/>
      <c r="K154" s="135"/>
      <c r="L154" s="135"/>
      <c r="M154" s="129"/>
      <c r="N154" s="136"/>
      <c r="O154" s="136"/>
      <c r="P154" s="137"/>
      <c r="Q154" s="137"/>
      <c r="R154" s="94"/>
      <c r="S154" s="94"/>
      <c r="T154" s="94"/>
      <c r="U154" s="363"/>
      <c r="V154" s="379"/>
      <c r="W154" s="379"/>
      <c r="X154" s="363"/>
      <c r="Y154" s="363"/>
      <c r="Z154" s="364"/>
      <c r="AA154" s="365"/>
      <c r="AB154" s="366"/>
      <c r="AC154" s="380"/>
      <c r="AD154" s="381"/>
      <c r="AE154" s="380"/>
      <c r="AF154" s="380"/>
      <c r="AG154" s="380"/>
      <c r="AH154" s="366"/>
      <c r="AI154" s="341"/>
      <c r="AJ154" s="341"/>
      <c r="AK154" s="341"/>
      <c r="AL154" s="341"/>
      <c r="AM154" s="341"/>
      <c r="AN154" s="341"/>
      <c r="AO154" s="341"/>
      <c r="AP154" s="341"/>
    </row>
    <row r="155" spans="1:42" s="112" customFormat="1" ht="179.25" customHeight="1" x14ac:dyDescent="0.2">
      <c r="A155" s="126" t="str">
        <f>A138</f>
        <v>7.</v>
      </c>
      <c r="B155" s="176" t="s">
        <v>112</v>
      </c>
      <c r="C155" s="560" t="s">
        <v>167</v>
      </c>
      <c r="D155" s="560"/>
      <c r="E155" s="560"/>
      <c r="F155" s="560"/>
      <c r="G155" s="560"/>
      <c r="H155" s="560"/>
      <c r="I155" s="560"/>
      <c r="J155" s="560"/>
      <c r="K155" s="560"/>
      <c r="L155" s="560"/>
      <c r="M155" s="129" t="s">
        <v>63</v>
      </c>
      <c r="N155" s="552">
        <f>N149+N150+N153+N151</f>
        <v>6450</v>
      </c>
      <c r="O155" s="552"/>
      <c r="P155" s="553"/>
      <c r="Q155" s="553"/>
      <c r="R155" s="549">
        <f>N155*P155</f>
        <v>0</v>
      </c>
      <c r="S155" s="549"/>
      <c r="T155" s="549"/>
      <c r="U155" s="363"/>
      <c r="V155" s="554"/>
      <c r="W155" s="554"/>
      <c r="X155" s="363"/>
      <c r="Y155" s="363"/>
      <c r="Z155" s="364"/>
      <c r="AA155" s="365"/>
      <c r="AB155" s="568"/>
      <c r="AC155" s="568"/>
      <c r="AD155" s="369"/>
      <c r="AE155" s="366"/>
      <c r="AF155" s="569"/>
      <c r="AG155" s="569"/>
      <c r="AH155" s="569"/>
      <c r="AI155" s="569"/>
      <c r="AJ155" s="569"/>
      <c r="AK155" s="569"/>
      <c r="AL155" s="341"/>
      <c r="AM155" s="341"/>
      <c r="AN155" s="341"/>
      <c r="AO155" s="341"/>
      <c r="AP155" s="341"/>
    </row>
    <row r="156" spans="1:42" s="112" customFormat="1" ht="18.75" customHeight="1" x14ac:dyDescent="0.2">
      <c r="A156" s="126"/>
      <c r="B156" s="176"/>
      <c r="C156" s="547"/>
      <c r="D156" s="560"/>
      <c r="E156" s="560"/>
      <c r="F156" s="560"/>
      <c r="G156" s="560"/>
      <c r="H156" s="560"/>
      <c r="I156" s="560"/>
      <c r="J156" s="560"/>
      <c r="K156" s="560"/>
      <c r="L156" s="560"/>
      <c r="M156" s="131"/>
      <c r="N156" s="131"/>
      <c r="O156" s="131"/>
      <c r="P156" s="131"/>
      <c r="Q156" s="131"/>
      <c r="U156" s="341"/>
      <c r="V156" s="368"/>
      <c r="W156" s="368"/>
      <c r="X156" s="363"/>
      <c r="Y156" s="363"/>
      <c r="Z156" s="364"/>
      <c r="AA156" s="365"/>
      <c r="AB156" s="568"/>
      <c r="AC156" s="568"/>
      <c r="AD156" s="369"/>
      <c r="AE156" s="366"/>
      <c r="AF156" s="569"/>
      <c r="AG156" s="569"/>
      <c r="AH156" s="569"/>
      <c r="AI156" s="569"/>
      <c r="AJ156" s="569"/>
      <c r="AK156" s="569"/>
      <c r="AL156" s="341"/>
      <c r="AM156" s="341"/>
      <c r="AN156" s="341"/>
      <c r="AO156" s="341"/>
      <c r="AP156" s="341"/>
    </row>
    <row r="157" spans="1:42" s="112" customFormat="1" ht="109.5" customHeight="1" x14ac:dyDescent="0.2">
      <c r="A157" s="126" t="s">
        <v>73</v>
      </c>
      <c r="B157" s="127" t="s">
        <v>73</v>
      </c>
      <c r="C157" s="560" t="s">
        <v>168</v>
      </c>
      <c r="D157" s="560"/>
      <c r="E157" s="560"/>
      <c r="F157" s="560"/>
      <c r="G157" s="560"/>
      <c r="H157" s="560"/>
      <c r="I157" s="560"/>
      <c r="J157" s="560"/>
      <c r="K157" s="560"/>
      <c r="L157" s="560"/>
      <c r="M157" s="129" t="s">
        <v>63</v>
      </c>
      <c r="N157" s="552">
        <v>200</v>
      </c>
      <c r="O157" s="552"/>
      <c r="P157" s="553"/>
      <c r="Q157" s="553"/>
      <c r="R157" s="549">
        <f>N157*P157</f>
        <v>0</v>
      </c>
      <c r="S157" s="549"/>
      <c r="T157" s="549"/>
      <c r="U157" s="363"/>
      <c r="V157" s="554"/>
      <c r="W157" s="554"/>
      <c r="X157" s="363"/>
      <c r="Y157" s="363"/>
      <c r="Z157" s="364"/>
      <c r="AA157" s="365"/>
      <c r="AB157" s="366"/>
      <c r="AC157" s="544"/>
      <c r="AD157" s="544"/>
      <c r="AE157" s="544"/>
      <c r="AF157" s="544"/>
      <c r="AG157" s="544"/>
      <c r="AH157" s="366"/>
      <c r="AI157" s="341"/>
      <c r="AJ157" s="341"/>
      <c r="AK157" s="341"/>
      <c r="AL157" s="341"/>
      <c r="AM157" s="341"/>
      <c r="AN157" s="341"/>
      <c r="AO157" s="341"/>
      <c r="AP157" s="341"/>
    </row>
    <row r="158" spans="1:42" s="112" customFormat="1" ht="18.75" customHeight="1" x14ac:dyDescent="0.2">
      <c r="A158" s="126"/>
      <c r="B158" s="176"/>
      <c r="C158" s="547"/>
      <c r="D158" s="560"/>
      <c r="E158" s="560"/>
      <c r="F158" s="560"/>
      <c r="G158" s="560"/>
      <c r="H158" s="560"/>
      <c r="I158" s="560"/>
      <c r="J158" s="560"/>
      <c r="K158" s="560"/>
      <c r="L158" s="560"/>
      <c r="M158" s="131"/>
      <c r="N158" s="131"/>
      <c r="O158" s="131"/>
      <c r="P158" s="131"/>
      <c r="Q158" s="131"/>
      <c r="U158" s="341"/>
      <c r="V158" s="368"/>
      <c r="W158" s="368"/>
      <c r="X158" s="363"/>
      <c r="Y158" s="363"/>
      <c r="Z158" s="364"/>
      <c r="AA158" s="365"/>
      <c r="AB158" s="568"/>
      <c r="AC158" s="568"/>
      <c r="AD158" s="369"/>
      <c r="AE158" s="366"/>
      <c r="AF158" s="569"/>
      <c r="AG158" s="569"/>
      <c r="AH158" s="569"/>
      <c r="AI158" s="569"/>
      <c r="AJ158" s="569"/>
      <c r="AK158" s="569"/>
      <c r="AL158" s="341"/>
      <c r="AM158" s="341"/>
      <c r="AN158" s="341"/>
      <c r="AO158" s="341"/>
      <c r="AP158" s="341"/>
    </row>
    <row r="159" spans="1:42" s="177" customFormat="1" ht="150.75" customHeight="1" x14ac:dyDescent="0.2">
      <c r="A159" s="126" t="str">
        <f>A138</f>
        <v>7.</v>
      </c>
      <c r="B159" s="176" t="s">
        <v>76</v>
      </c>
      <c r="C159" s="560" t="s">
        <v>169</v>
      </c>
      <c r="D159" s="560"/>
      <c r="E159" s="560"/>
      <c r="F159" s="560"/>
      <c r="G159" s="560"/>
      <c r="H159" s="560"/>
      <c r="I159" s="560"/>
      <c r="J159" s="560"/>
      <c r="K159" s="560"/>
      <c r="L159" s="560"/>
      <c r="M159" s="129" t="s">
        <v>63</v>
      </c>
      <c r="N159" s="552">
        <v>200</v>
      </c>
      <c r="O159" s="552"/>
      <c r="P159" s="553"/>
      <c r="Q159" s="553"/>
      <c r="R159" s="549">
        <f>N159*P159</f>
        <v>0</v>
      </c>
      <c r="S159" s="549"/>
      <c r="T159" s="549"/>
      <c r="U159" s="363"/>
      <c r="V159" s="554"/>
      <c r="W159" s="554"/>
      <c r="X159" s="363"/>
      <c r="Y159" s="363"/>
      <c r="Z159" s="413"/>
      <c r="AA159" s="363"/>
      <c r="AB159" s="413"/>
      <c r="AC159" s="413"/>
      <c r="AD159" s="445"/>
      <c r="AE159" s="413"/>
      <c r="AF159" s="413"/>
      <c r="AG159" s="413"/>
      <c r="AH159" s="413"/>
      <c r="AI159" s="413"/>
      <c r="AJ159" s="413"/>
      <c r="AK159" s="413"/>
      <c r="AL159" s="413"/>
      <c r="AM159" s="413"/>
      <c r="AN159" s="413"/>
      <c r="AO159" s="413"/>
      <c r="AP159" s="413"/>
    </row>
    <row r="160" spans="1:42" s="112" customFormat="1" ht="15" customHeight="1" x14ac:dyDescent="0.2">
      <c r="A160" s="126"/>
      <c r="B160" s="127"/>
      <c r="C160" s="135"/>
      <c r="D160" s="135"/>
      <c r="E160" s="135"/>
      <c r="F160" s="135"/>
      <c r="G160" s="135"/>
      <c r="H160" s="135"/>
      <c r="I160" s="135"/>
      <c r="J160" s="135"/>
      <c r="K160" s="135"/>
      <c r="L160" s="135"/>
      <c r="M160" s="129"/>
      <c r="N160" s="136"/>
      <c r="O160" s="136"/>
      <c r="P160" s="137"/>
      <c r="Q160" s="137"/>
      <c r="R160" s="94"/>
      <c r="S160" s="94"/>
      <c r="T160" s="94"/>
      <c r="U160" s="363"/>
      <c r="V160" s="379"/>
      <c r="W160" s="379"/>
      <c r="X160" s="363"/>
      <c r="Y160" s="363"/>
      <c r="Z160" s="364"/>
      <c r="AA160" s="365"/>
      <c r="AB160" s="385"/>
      <c r="AC160" s="385"/>
      <c r="AD160" s="366"/>
      <c r="AE160" s="366"/>
      <c r="AF160" s="366"/>
      <c r="AG160" s="366"/>
      <c r="AH160" s="366"/>
      <c r="AI160" s="341"/>
      <c r="AJ160" s="341"/>
      <c r="AK160" s="341"/>
      <c r="AL160" s="341"/>
      <c r="AM160" s="341"/>
      <c r="AN160" s="341"/>
      <c r="AO160" s="341"/>
      <c r="AP160" s="341"/>
    </row>
    <row r="161" spans="1:42" s="195" customFormat="1" ht="27" customHeight="1" x14ac:dyDescent="0.25">
      <c r="A161" s="556" t="s">
        <v>76</v>
      </c>
      <c r="B161" s="556"/>
      <c r="C161" s="557" t="s">
        <v>170</v>
      </c>
      <c r="D161" s="557"/>
      <c r="E161" s="557"/>
      <c r="F161" s="557"/>
      <c r="G161" s="557"/>
      <c r="H161" s="557"/>
      <c r="I161" s="557"/>
      <c r="J161" s="557"/>
      <c r="K161" s="557"/>
      <c r="L161" s="557"/>
      <c r="M161" s="557"/>
      <c r="N161" s="194"/>
      <c r="O161" s="194"/>
      <c r="P161" s="194"/>
      <c r="Q161" s="194"/>
      <c r="R161" s="558">
        <f>SUM(R163:T173)</f>
        <v>0</v>
      </c>
      <c r="S161" s="558"/>
      <c r="T161" s="558"/>
      <c r="U161" s="347"/>
      <c r="V161" s="433"/>
      <c r="W161" s="433"/>
      <c r="X161" s="363"/>
      <c r="Y161" s="363"/>
      <c r="Z161" s="434"/>
      <c r="AA161" s="435"/>
      <c r="AB161" s="434"/>
      <c r="AC161" s="434"/>
      <c r="AD161" s="434"/>
      <c r="AE161" s="434"/>
      <c r="AF161" s="434"/>
      <c r="AG161" s="434"/>
      <c r="AH161" s="434"/>
      <c r="AI161" s="434"/>
      <c r="AJ161" s="434"/>
      <c r="AK161" s="434"/>
      <c r="AL161" s="434"/>
      <c r="AM161" s="434"/>
      <c r="AN161" s="434"/>
      <c r="AO161" s="434"/>
      <c r="AP161" s="434"/>
    </row>
    <row r="162" spans="1:42" s="201" customFormat="1" ht="16.5" customHeight="1" x14ac:dyDescent="0.2">
      <c r="A162" s="199"/>
      <c r="B162" s="127"/>
      <c r="C162" s="202"/>
      <c r="D162" s="202"/>
      <c r="E162" s="202"/>
      <c r="F162" s="202"/>
      <c r="G162" s="202"/>
      <c r="H162" s="202"/>
      <c r="I162" s="202"/>
      <c r="J162" s="202"/>
      <c r="K162" s="202"/>
      <c r="L162" s="202"/>
      <c r="M162" s="129"/>
      <c r="N162" s="136"/>
      <c r="O162" s="136"/>
      <c r="P162" s="137"/>
      <c r="Q162" s="137"/>
      <c r="R162" s="94"/>
      <c r="S162" s="94"/>
      <c r="T162" s="94"/>
      <c r="U162" s="363"/>
      <c r="V162" s="379"/>
      <c r="W162" s="379"/>
      <c r="X162" s="363"/>
      <c r="Y162" s="363"/>
      <c r="Z162" s="442"/>
      <c r="AA162" s="340"/>
      <c r="AB162" s="442"/>
      <c r="AC162" s="442"/>
      <c r="AD162" s="442"/>
      <c r="AE162" s="442"/>
      <c r="AF162" s="442"/>
      <c r="AG162" s="442"/>
      <c r="AH162" s="442"/>
      <c r="AI162" s="442"/>
      <c r="AJ162" s="442"/>
      <c r="AK162" s="442"/>
      <c r="AL162" s="442"/>
      <c r="AM162" s="442"/>
      <c r="AN162" s="442"/>
      <c r="AO162" s="442"/>
      <c r="AP162" s="442"/>
    </row>
    <row r="163" spans="1:42" s="177" customFormat="1" ht="149.25" customHeight="1" x14ac:dyDescent="0.2">
      <c r="A163" s="126" t="str">
        <f>A161</f>
        <v>8.</v>
      </c>
      <c r="B163" s="176" t="s">
        <v>56</v>
      </c>
      <c r="C163" s="560" t="s">
        <v>171</v>
      </c>
      <c r="D163" s="547"/>
      <c r="E163" s="547"/>
      <c r="F163" s="547"/>
      <c r="G163" s="547"/>
      <c r="H163" s="547"/>
      <c r="I163" s="547"/>
      <c r="J163" s="547"/>
      <c r="K163" s="547"/>
      <c r="L163" s="547"/>
      <c r="M163" s="129" t="s">
        <v>63</v>
      </c>
      <c r="N163" s="552">
        <v>300</v>
      </c>
      <c r="O163" s="552"/>
      <c r="P163" s="553"/>
      <c r="Q163" s="553"/>
      <c r="R163" s="549">
        <f>N163*P163</f>
        <v>0</v>
      </c>
      <c r="S163" s="549"/>
      <c r="T163" s="549"/>
      <c r="U163" s="363"/>
      <c r="V163" s="554"/>
      <c r="W163" s="554"/>
      <c r="X163" s="363"/>
      <c r="Y163" s="363"/>
      <c r="Z163" s="413"/>
      <c r="AA163" s="365"/>
      <c r="AB163" s="413"/>
      <c r="AC163" s="413"/>
      <c r="AD163" s="425"/>
      <c r="AE163" s="413"/>
      <c r="AF163" s="413"/>
      <c r="AG163" s="413"/>
      <c r="AH163" s="413"/>
      <c r="AI163" s="413"/>
      <c r="AJ163" s="413"/>
      <c r="AK163" s="413"/>
      <c r="AL163" s="413"/>
      <c r="AM163" s="413"/>
      <c r="AN163" s="413"/>
      <c r="AO163" s="413"/>
      <c r="AP163" s="413"/>
    </row>
    <row r="164" spans="1:42" s="201" customFormat="1" ht="14.25" customHeight="1" x14ac:dyDescent="0.2">
      <c r="A164" s="199"/>
      <c r="B164" s="127"/>
      <c r="C164" s="202"/>
      <c r="D164" s="202"/>
      <c r="E164" s="202"/>
      <c r="F164" s="202"/>
      <c r="G164" s="202"/>
      <c r="H164" s="202"/>
      <c r="I164" s="202"/>
      <c r="J164" s="202"/>
      <c r="K164" s="202"/>
      <c r="L164" s="202"/>
      <c r="M164" s="129"/>
      <c r="N164" s="136"/>
      <c r="O164" s="136"/>
      <c r="P164" s="137"/>
      <c r="Q164" s="137"/>
      <c r="R164" s="94"/>
      <c r="S164" s="94"/>
      <c r="T164" s="94"/>
      <c r="U164" s="363"/>
      <c r="V164" s="379"/>
      <c r="W164" s="379"/>
      <c r="X164" s="363"/>
      <c r="Y164" s="363"/>
      <c r="Z164" s="442"/>
      <c r="AA164" s="340"/>
      <c r="AB164" s="442"/>
      <c r="AC164" s="442"/>
      <c r="AD164" s="442"/>
      <c r="AE164" s="442"/>
      <c r="AF164" s="442"/>
      <c r="AG164" s="442"/>
      <c r="AH164" s="442"/>
      <c r="AI164" s="442"/>
      <c r="AJ164" s="442"/>
      <c r="AK164" s="442"/>
      <c r="AL164" s="442"/>
      <c r="AM164" s="442"/>
      <c r="AN164" s="442"/>
      <c r="AO164" s="442"/>
      <c r="AP164" s="442"/>
    </row>
    <row r="165" spans="1:42" s="3" customFormat="1" ht="305.25" customHeight="1" x14ac:dyDescent="0.25">
      <c r="A165" s="132" t="s">
        <v>76</v>
      </c>
      <c r="B165" s="133">
        <v>2</v>
      </c>
      <c r="C165" s="560" t="s">
        <v>172</v>
      </c>
      <c r="D165" s="560"/>
      <c r="E165" s="560"/>
      <c r="F165" s="560"/>
      <c r="G165" s="560"/>
      <c r="H165" s="560"/>
      <c r="I165" s="560"/>
      <c r="J165" s="560"/>
      <c r="K165" s="560"/>
      <c r="L165" s="560"/>
      <c r="M165" s="134" t="s">
        <v>70</v>
      </c>
      <c r="N165" s="552">
        <v>1</v>
      </c>
      <c r="O165" s="552"/>
      <c r="P165" s="561"/>
      <c r="Q165" s="561"/>
      <c r="R165" s="549">
        <f>N165*P165</f>
        <v>0</v>
      </c>
      <c r="S165" s="549"/>
      <c r="T165" s="549"/>
      <c r="U165" s="363"/>
      <c r="V165" s="562"/>
      <c r="W165" s="562"/>
      <c r="X165" s="363"/>
      <c r="Y165" s="363"/>
      <c r="Z165" s="372"/>
      <c r="AA165" s="374"/>
      <c r="AB165" s="374"/>
      <c r="AC165" s="446"/>
      <c r="AD165" s="446"/>
      <c r="AE165" s="447"/>
      <c r="AF165" s="447"/>
      <c r="AG165" s="447"/>
      <c r="AH165" s="447"/>
      <c r="AI165" s="447"/>
      <c r="AJ165" s="447"/>
      <c r="AK165" s="447"/>
      <c r="AL165" s="447"/>
      <c r="AM165" s="380"/>
      <c r="AN165" s="448"/>
      <c r="AO165" s="449"/>
      <c r="AP165" s="366"/>
    </row>
    <row r="166" spans="1:42" s="201" customFormat="1" ht="16.5" customHeight="1" x14ac:dyDescent="0.2">
      <c r="A166" s="199"/>
      <c r="B166" s="127"/>
      <c r="C166" s="202"/>
      <c r="D166" s="202"/>
      <c r="E166" s="202"/>
      <c r="F166" s="202"/>
      <c r="G166" s="202"/>
      <c r="H166" s="202"/>
      <c r="I166" s="202"/>
      <c r="J166" s="202"/>
      <c r="K166" s="202"/>
      <c r="L166" s="202"/>
      <c r="M166" s="129"/>
      <c r="N166" s="136"/>
      <c r="O166" s="136"/>
      <c r="P166" s="137"/>
      <c r="Q166" s="137"/>
      <c r="R166" s="94"/>
      <c r="S166" s="94"/>
      <c r="T166" s="94"/>
      <c r="U166" s="363"/>
      <c r="V166" s="379"/>
      <c r="W166" s="379"/>
      <c r="X166" s="363"/>
      <c r="Y166" s="363"/>
      <c r="Z166" s="442"/>
      <c r="AA166" s="340"/>
      <c r="AB166" s="442"/>
      <c r="AC166" s="442"/>
      <c r="AD166" s="442"/>
      <c r="AE166" s="442"/>
      <c r="AF166" s="442"/>
      <c r="AG166" s="442"/>
      <c r="AH166" s="442"/>
      <c r="AI166" s="442"/>
      <c r="AJ166" s="442"/>
      <c r="AK166" s="442"/>
      <c r="AL166" s="442"/>
      <c r="AM166" s="442"/>
      <c r="AN166" s="442"/>
      <c r="AO166" s="442"/>
      <c r="AP166" s="442"/>
    </row>
    <row r="167" spans="1:42" s="3" customFormat="1" ht="382.5" customHeight="1" x14ac:dyDescent="0.25">
      <c r="A167" s="132" t="s">
        <v>76</v>
      </c>
      <c r="B167" s="133">
        <v>3</v>
      </c>
      <c r="C167" s="560" t="s">
        <v>173</v>
      </c>
      <c r="D167" s="560"/>
      <c r="E167" s="560"/>
      <c r="F167" s="560"/>
      <c r="G167" s="560"/>
      <c r="H167" s="560"/>
      <c r="I167" s="560"/>
      <c r="J167" s="560"/>
      <c r="K167" s="560"/>
      <c r="L167" s="560"/>
      <c r="M167" s="134"/>
      <c r="N167" s="552"/>
      <c r="O167" s="552"/>
      <c r="P167" s="561"/>
      <c r="Q167" s="561"/>
      <c r="R167" s="549"/>
      <c r="S167" s="549"/>
      <c r="T167" s="549"/>
      <c r="U167" s="363"/>
      <c r="V167" s="562"/>
      <c r="W167" s="562"/>
      <c r="X167" s="363"/>
      <c r="Y167" s="363"/>
      <c r="Z167" s="372"/>
      <c r="AA167" s="374"/>
      <c r="AB167" s="374"/>
      <c r="AC167" s="446"/>
      <c r="AD167" s="446"/>
      <c r="AE167" s="447"/>
      <c r="AF167" s="447"/>
      <c r="AG167" s="447"/>
      <c r="AH167" s="447"/>
      <c r="AI167" s="447"/>
      <c r="AJ167" s="447"/>
      <c r="AK167" s="447"/>
      <c r="AL167" s="447"/>
      <c r="AM167" s="380"/>
      <c r="AN167" s="448"/>
      <c r="AO167" s="449"/>
      <c r="AP167" s="366"/>
    </row>
    <row r="168" spans="1:42" s="3" customFormat="1" ht="18.75" customHeight="1" x14ac:dyDescent="0.2">
      <c r="A168" s="186"/>
      <c r="B168" s="130"/>
      <c r="C168" s="563" t="s">
        <v>174</v>
      </c>
      <c r="D168" s="563"/>
      <c r="E168" s="563"/>
      <c r="F168" s="563"/>
      <c r="G168" s="563"/>
      <c r="H168" s="563"/>
      <c r="I168" s="563"/>
      <c r="J168" s="563"/>
      <c r="K168" s="563"/>
      <c r="L168" s="563"/>
      <c r="M168" s="140" t="s">
        <v>70</v>
      </c>
      <c r="N168" s="553">
        <v>1</v>
      </c>
      <c r="O168" s="553"/>
      <c r="P168" s="553"/>
      <c r="Q168" s="553"/>
      <c r="R168" s="549">
        <f>N168*P168</f>
        <v>0</v>
      </c>
      <c r="S168" s="549"/>
      <c r="T168" s="549"/>
      <c r="U168" s="363"/>
      <c r="V168" s="554"/>
      <c r="W168" s="554"/>
      <c r="X168" s="363"/>
      <c r="Y168" s="363"/>
      <c r="Z168" s="366"/>
      <c r="AA168" s="365"/>
      <c r="AB168" s="366"/>
      <c r="AC168" s="366"/>
      <c r="AD168" s="366"/>
      <c r="AE168" s="366"/>
      <c r="AF168" s="366"/>
      <c r="AG168" s="366"/>
      <c r="AH168" s="366"/>
      <c r="AI168" s="366"/>
      <c r="AJ168" s="366"/>
      <c r="AK168" s="366"/>
      <c r="AL168" s="366"/>
      <c r="AM168" s="366"/>
      <c r="AN168" s="366"/>
      <c r="AO168" s="366"/>
      <c r="AP168" s="366"/>
    </row>
    <row r="169" spans="1:42" s="3" customFormat="1" ht="18.75" customHeight="1" x14ac:dyDescent="0.2">
      <c r="A169" s="186"/>
      <c r="B169" s="130"/>
      <c r="C169" s="563" t="s">
        <v>175</v>
      </c>
      <c r="D169" s="563"/>
      <c r="E169" s="563"/>
      <c r="F169" s="563"/>
      <c r="G169" s="563"/>
      <c r="H169" s="563"/>
      <c r="I169" s="563"/>
      <c r="J169" s="563"/>
      <c r="K169" s="563"/>
      <c r="L169" s="563"/>
      <c r="M169" s="140" t="s">
        <v>70</v>
      </c>
      <c r="N169" s="553">
        <v>1</v>
      </c>
      <c r="O169" s="553"/>
      <c r="P169" s="553"/>
      <c r="Q169" s="553"/>
      <c r="R169" s="549">
        <f>N169*P169</f>
        <v>0</v>
      </c>
      <c r="S169" s="549"/>
      <c r="T169" s="549"/>
      <c r="U169" s="363"/>
      <c r="V169" s="554"/>
      <c r="W169" s="554"/>
      <c r="X169" s="363"/>
      <c r="Y169" s="363"/>
      <c r="Z169" s="366"/>
      <c r="AA169" s="365"/>
      <c r="AB169" s="366"/>
      <c r="AC169" s="366"/>
      <c r="AD169" s="366"/>
      <c r="AE169" s="366"/>
      <c r="AF169" s="366"/>
      <c r="AG169" s="366"/>
      <c r="AH169" s="366"/>
      <c r="AI169" s="366"/>
      <c r="AJ169" s="366"/>
      <c r="AK169" s="366"/>
      <c r="AL169" s="366"/>
      <c r="AM169" s="366"/>
      <c r="AN169" s="366"/>
      <c r="AO169" s="366"/>
      <c r="AP169" s="366"/>
    </row>
    <row r="170" spans="1:42" s="201" customFormat="1" ht="16.5" customHeight="1" x14ac:dyDescent="0.2">
      <c r="A170" s="199"/>
      <c r="B170" s="127"/>
      <c r="C170" s="202"/>
      <c r="D170" s="202"/>
      <c r="E170" s="202"/>
      <c r="F170" s="202"/>
      <c r="G170" s="202"/>
      <c r="H170" s="202"/>
      <c r="I170" s="202"/>
      <c r="J170" s="202"/>
      <c r="K170" s="202"/>
      <c r="L170" s="202"/>
      <c r="M170" s="129"/>
      <c r="N170" s="136"/>
      <c r="O170" s="136"/>
      <c r="P170" s="137"/>
      <c r="Q170" s="137"/>
      <c r="R170" s="94"/>
      <c r="S170" s="94"/>
      <c r="T170" s="94"/>
      <c r="U170" s="363"/>
      <c r="V170" s="379"/>
      <c r="W170" s="379"/>
      <c r="X170" s="363"/>
      <c r="Y170" s="363"/>
      <c r="Z170" s="442"/>
      <c r="AA170" s="340"/>
      <c r="AB170" s="442"/>
      <c r="AC170" s="442"/>
      <c r="AD170" s="442"/>
      <c r="AE170" s="442"/>
      <c r="AF170" s="442"/>
      <c r="AG170" s="442"/>
      <c r="AH170" s="442"/>
      <c r="AI170" s="442"/>
      <c r="AJ170" s="442"/>
      <c r="AK170" s="442"/>
      <c r="AL170" s="442"/>
      <c r="AM170" s="442"/>
      <c r="AN170" s="442"/>
      <c r="AO170" s="442"/>
      <c r="AP170" s="442"/>
    </row>
    <row r="171" spans="1:42" s="207" customFormat="1" ht="207" customHeight="1" x14ac:dyDescent="0.2">
      <c r="A171" s="126" t="s">
        <v>76</v>
      </c>
      <c r="B171" s="127">
        <v>4</v>
      </c>
      <c r="C171" s="564" t="s">
        <v>176</v>
      </c>
      <c r="D171" s="564"/>
      <c r="E171" s="564"/>
      <c r="F171" s="564"/>
      <c r="G171" s="564"/>
      <c r="H171" s="564"/>
      <c r="I171" s="564"/>
      <c r="J171" s="564"/>
      <c r="K171" s="564"/>
      <c r="L171" s="564"/>
      <c r="M171" s="129" t="s">
        <v>70</v>
      </c>
      <c r="N171" s="553">
        <v>3</v>
      </c>
      <c r="O171" s="553"/>
      <c r="P171" s="565"/>
      <c r="Q171" s="565"/>
      <c r="R171" s="566">
        <f>N171*P171</f>
        <v>0</v>
      </c>
      <c r="S171" s="566"/>
      <c r="T171" s="566"/>
      <c r="U171" s="450"/>
      <c r="V171" s="567"/>
      <c r="W171" s="567"/>
      <c r="X171" s="363"/>
      <c r="Y171" s="363"/>
      <c r="Z171" s="451"/>
      <c r="AA171" s="452"/>
      <c r="AB171" s="453"/>
      <c r="AC171" s="453"/>
      <c r="AD171" s="453"/>
      <c r="AE171" s="453"/>
      <c r="AF171" s="453"/>
      <c r="AG171" s="453"/>
      <c r="AH171" s="453"/>
      <c r="AI171" s="453"/>
      <c r="AJ171" s="453"/>
      <c r="AK171" s="453"/>
      <c r="AL171" s="453"/>
      <c r="AM171" s="453"/>
      <c r="AN171" s="453"/>
      <c r="AO171" s="453"/>
      <c r="AP171" s="453"/>
    </row>
    <row r="172" spans="1:42" s="207" customFormat="1" ht="14.25" customHeight="1" x14ac:dyDescent="0.2">
      <c r="A172" s="126"/>
      <c r="B172" s="127"/>
      <c r="C172" s="138"/>
      <c r="D172" s="138"/>
      <c r="E172" s="138"/>
      <c r="F172" s="138"/>
      <c r="G172" s="138"/>
      <c r="H172" s="138"/>
      <c r="I172" s="138"/>
      <c r="J172" s="138"/>
      <c r="K172" s="138"/>
      <c r="L172" s="138"/>
      <c r="M172" s="129"/>
      <c r="N172" s="137"/>
      <c r="O172" s="137"/>
      <c r="P172" s="208"/>
      <c r="Q172" s="208"/>
      <c r="R172" s="206"/>
      <c r="S172" s="206"/>
      <c r="T172" s="206"/>
      <c r="U172" s="450"/>
      <c r="V172" s="454"/>
      <c r="W172" s="454"/>
      <c r="X172" s="363"/>
      <c r="Y172" s="363"/>
      <c r="Z172" s="451"/>
      <c r="AA172" s="452"/>
      <c r="AB172" s="453"/>
      <c r="AC172" s="453"/>
      <c r="AD172" s="453"/>
      <c r="AE172" s="453"/>
      <c r="AF172" s="453"/>
      <c r="AG172" s="453"/>
      <c r="AH172" s="453"/>
      <c r="AI172" s="453"/>
      <c r="AJ172" s="453"/>
      <c r="AK172" s="453"/>
      <c r="AL172" s="453"/>
      <c r="AM172" s="453"/>
      <c r="AN172" s="453"/>
      <c r="AO172" s="453"/>
      <c r="AP172" s="453"/>
    </row>
    <row r="173" spans="1:42" s="3" customFormat="1" ht="293.25" customHeight="1" x14ac:dyDescent="0.25">
      <c r="A173" s="132" t="s">
        <v>76</v>
      </c>
      <c r="B173" s="133">
        <v>5</v>
      </c>
      <c r="C173" s="560" t="s">
        <v>177</v>
      </c>
      <c r="D173" s="560"/>
      <c r="E173" s="560"/>
      <c r="F173" s="560"/>
      <c r="G173" s="560"/>
      <c r="H173" s="560"/>
      <c r="I173" s="560"/>
      <c r="J173" s="560"/>
      <c r="K173" s="560"/>
      <c r="L173" s="560"/>
      <c r="M173" s="134" t="s">
        <v>70</v>
      </c>
      <c r="N173" s="552">
        <v>35</v>
      </c>
      <c r="O173" s="552"/>
      <c r="P173" s="561"/>
      <c r="Q173" s="561"/>
      <c r="R173" s="549">
        <f>N173*P173</f>
        <v>0</v>
      </c>
      <c r="S173" s="549"/>
      <c r="T173" s="549"/>
      <c r="U173" s="363"/>
      <c r="V173" s="562"/>
      <c r="W173" s="562"/>
      <c r="X173" s="363"/>
      <c r="Y173" s="363"/>
      <c r="Z173" s="372"/>
      <c r="AA173" s="374"/>
      <c r="AB173" s="374"/>
      <c r="AC173" s="446"/>
      <c r="AD173" s="446"/>
      <c r="AE173" s="447"/>
      <c r="AF173" s="447"/>
      <c r="AG173" s="447"/>
      <c r="AH173" s="447"/>
      <c r="AI173" s="447"/>
      <c r="AJ173" s="447"/>
      <c r="AK173" s="447"/>
      <c r="AL173" s="447"/>
      <c r="AM173" s="380"/>
      <c r="AN173" s="448"/>
      <c r="AO173" s="449"/>
      <c r="AP173" s="366"/>
    </row>
    <row r="174" spans="1:42" s="3" customFormat="1" ht="16.5" customHeight="1" x14ac:dyDescent="0.25">
      <c r="A174" s="132"/>
      <c r="B174" s="133"/>
      <c r="C174" s="135"/>
      <c r="D174" s="135"/>
      <c r="E174" s="135"/>
      <c r="F174" s="135"/>
      <c r="G174" s="135"/>
      <c r="H174" s="135"/>
      <c r="I174" s="135"/>
      <c r="J174" s="135"/>
      <c r="K174" s="135"/>
      <c r="L174" s="135"/>
      <c r="M174" s="134"/>
      <c r="N174" s="136"/>
      <c r="O174" s="136"/>
      <c r="P174" s="209"/>
      <c r="Q174" s="209"/>
      <c r="R174" s="94"/>
      <c r="S174" s="94"/>
      <c r="T174" s="94"/>
      <c r="U174" s="363"/>
      <c r="V174" s="455"/>
      <c r="W174" s="455"/>
      <c r="X174" s="363"/>
      <c r="Y174" s="363"/>
      <c r="Z174" s="372"/>
      <c r="AA174" s="374"/>
      <c r="AB174" s="374"/>
      <c r="AC174" s="446"/>
      <c r="AD174" s="446"/>
      <c r="AE174" s="447"/>
      <c r="AF174" s="447"/>
      <c r="AG174" s="447"/>
      <c r="AH174" s="447"/>
      <c r="AI174" s="447"/>
      <c r="AJ174" s="447"/>
      <c r="AK174" s="447"/>
      <c r="AL174" s="447"/>
      <c r="AM174" s="380"/>
      <c r="AN174" s="448"/>
      <c r="AO174" s="449"/>
      <c r="AP174" s="366"/>
    </row>
    <row r="175" spans="1:42" s="195" customFormat="1" ht="27" customHeight="1" x14ac:dyDescent="0.25">
      <c r="A175" s="556">
        <v>9</v>
      </c>
      <c r="B175" s="556"/>
      <c r="C175" s="557" t="s">
        <v>178</v>
      </c>
      <c r="D175" s="557"/>
      <c r="E175" s="557"/>
      <c r="F175" s="557"/>
      <c r="G175" s="557"/>
      <c r="H175" s="557"/>
      <c r="I175" s="557"/>
      <c r="J175" s="557"/>
      <c r="K175" s="557"/>
      <c r="L175" s="557"/>
      <c r="M175" s="557"/>
      <c r="N175" s="210"/>
      <c r="O175" s="210"/>
      <c r="P175" s="210"/>
      <c r="Q175" s="210"/>
      <c r="R175" s="558">
        <f>SUM(R177)</f>
        <v>0</v>
      </c>
      <c r="S175" s="558"/>
      <c r="T175" s="558"/>
      <c r="U175" s="364"/>
      <c r="V175" s="456"/>
      <c r="W175" s="456"/>
      <c r="X175" s="341"/>
      <c r="Y175" s="434"/>
      <c r="Z175" s="434"/>
      <c r="AA175" s="434"/>
      <c r="AB175" s="434"/>
      <c r="AC175" s="434"/>
      <c r="AD175" s="434"/>
      <c r="AE175" s="434"/>
      <c r="AF175" s="434"/>
      <c r="AG175" s="434"/>
      <c r="AH175" s="434"/>
      <c r="AI175" s="434"/>
      <c r="AJ175" s="434"/>
      <c r="AK175" s="434"/>
      <c r="AL175" s="434"/>
      <c r="AM175" s="434"/>
      <c r="AN175" s="434"/>
      <c r="AO175" s="434"/>
      <c r="AP175" s="434"/>
    </row>
    <row r="176" spans="1:42" s="201" customFormat="1" ht="16.5" customHeight="1" x14ac:dyDescent="0.2">
      <c r="A176" s="199"/>
      <c r="B176" s="211"/>
      <c r="C176" s="202"/>
      <c r="D176" s="202"/>
      <c r="E176" s="202"/>
      <c r="F176" s="202"/>
      <c r="G176" s="202"/>
      <c r="H176" s="202"/>
      <c r="I176" s="202"/>
      <c r="J176" s="202"/>
      <c r="K176" s="202"/>
      <c r="L176" s="202"/>
      <c r="M176" s="129"/>
      <c r="N176" s="141"/>
      <c r="O176" s="141"/>
      <c r="P176" s="94"/>
      <c r="Q176" s="94"/>
      <c r="R176" s="94"/>
      <c r="S176" s="94"/>
      <c r="T176" s="94"/>
      <c r="U176" s="364"/>
      <c r="V176" s="401"/>
      <c r="W176" s="401"/>
      <c r="X176" s="341"/>
      <c r="Y176" s="442"/>
      <c r="Z176" s="442"/>
      <c r="AA176" s="442"/>
      <c r="AB176" s="442"/>
      <c r="AC176" s="442"/>
      <c r="AD176" s="442"/>
      <c r="AE176" s="442"/>
      <c r="AF176" s="442"/>
      <c r="AG176" s="442"/>
      <c r="AH176" s="442"/>
      <c r="AI176" s="442"/>
      <c r="AJ176" s="442"/>
      <c r="AK176" s="442"/>
      <c r="AL176" s="442"/>
      <c r="AM176" s="442"/>
      <c r="AN176" s="442"/>
      <c r="AO176" s="442"/>
      <c r="AP176" s="442"/>
    </row>
    <row r="177" spans="1:42" s="177" customFormat="1" ht="221.25" customHeight="1" x14ac:dyDescent="0.2">
      <c r="A177" s="211">
        <v>9</v>
      </c>
      <c r="B177" s="199" t="s">
        <v>56</v>
      </c>
      <c r="C177" s="546" t="s">
        <v>179</v>
      </c>
      <c r="D177" s="547"/>
      <c r="E177" s="547"/>
      <c r="F177" s="547"/>
      <c r="G177" s="547"/>
      <c r="H177" s="547"/>
      <c r="I177" s="547"/>
      <c r="J177" s="547"/>
      <c r="K177" s="547"/>
      <c r="L177" s="547"/>
      <c r="M177" s="129" t="s">
        <v>70</v>
      </c>
      <c r="N177" s="548">
        <v>8</v>
      </c>
      <c r="O177" s="548"/>
      <c r="P177" s="549"/>
      <c r="Q177" s="549"/>
      <c r="R177" s="549">
        <f>N177*P177</f>
        <v>0</v>
      </c>
      <c r="S177" s="549"/>
      <c r="T177" s="549"/>
      <c r="U177" s="364"/>
      <c r="V177" s="550"/>
      <c r="W177" s="550"/>
      <c r="X177" s="341"/>
      <c r="Y177" s="413"/>
      <c r="Z177" s="413"/>
      <c r="AA177" s="413"/>
      <c r="AB177" s="413"/>
      <c r="AC177" s="413"/>
      <c r="AD177" s="413"/>
      <c r="AE177" s="413"/>
      <c r="AF177" s="413"/>
      <c r="AG177" s="413"/>
      <c r="AH177" s="413"/>
      <c r="AI177" s="413"/>
      <c r="AJ177" s="413"/>
      <c r="AK177" s="413"/>
      <c r="AL177" s="413"/>
      <c r="AM177" s="413"/>
      <c r="AN177" s="413"/>
      <c r="AO177" s="413"/>
      <c r="AP177" s="413"/>
    </row>
    <row r="178" spans="1:42" s="201" customFormat="1" ht="16.5" customHeight="1" x14ac:dyDescent="0.2">
      <c r="A178" s="199"/>
      <c r="B178" s="211"/>
      <c r="C178" s="202"/>
      <c r="D178" s="202"/>
      <c r="E178" s="202"/>
      <c r="F178" s="202"/>
      <c r="G178" s="202"/>
      <c r="H178" s="202"/>
      <c r="I178" s="202"/>
      <c r="J178" s="202"/>
      <c r="K178" s="202"/>
      <c r="L178" s="202"/>
      <c r="M178" s="129"/>
      <c r="N178" s="141"/>
      <c r="O178" s="141"/>
      <c r="P178" s="94"/>
      <c r="Q178" s="94"/>
      <c r="R178" s="94"/>
      <c r="S178" s="94"/>
      <c r="T178" s="94"/>
      <c r="U178" s="364"/>
      <c r="V178" s="401"/>
      <c r="W178" s="401"/>
      <c r="X178" s="341"/>
      <c r="Y178" s="442"/>
      <c r="Z178" s="442"/>
      <c r="AA178" s="442"/>
      <c r="AB178" s="442"/>
      <c r="AC178" s="442"/>
      <c r="AD178" s="442"/>
      <c r="AE178" s="442"/>
      <c r="AF178" s="442"/>
      <c r="AG178" s="442"/>
      <c r="AH178" s="442"/>
      <c r="AI178" s="442"/>
      <c r="AJ178" s="442"/>
      <c r="AK178" s="442"/>
      <c r="AL178" s="442"/>
      <c r="AM178" s="442"/>
      <c r="AN178" s="442"/>
      <c r="AO178" s="442"/>
      <c r="AP178" s="442"/>
    </row>
    <row r="179" spans="1:42" s="195" customFormat="1" ht="36.75" customHeight="1" x14ac:dyDescent="0.25">
      <c r="A179" s="556">
        <v>10</v>
      </c>
      <c r="B179" s="556"/>
      <c r="C179" s="557" t="s">
        <v>180</v>
      </c>
      <c r="D179" s="557"/>
      <c r="E179" s="557"/>
      <c r="F179" s="557"/>
      <c r="G179" s="557"/>
      <c r="H179" s="557"/>
      <c r="I179" s="557"/>
      <c r="J179" s="557"/>
      <c r="K179" s="557"/>
      <c r="L179" s="557"/>
      <c r="M179" s="557"/>
      <c r="N179" s="210"/>
      <c r="O179" s="210"/>
      <c r="P179" s="210"/>
      <c r="Q179" s="210"/>
      <c r="R179" s="558">
        <f>SUM(R181:T183)</f>
        <v>0</v>
      </c>
      <c r="S179" s="558"/>
      <c r="T179" s="558"/>
      <c r="U179" s="364"/>
      <c r="V179" s="456"/>
      <c r="W179" s="456"/>
      <c r="X179" s="341"/>
      <c r="Y179" s="434"/>
      <c r="Z179" s="434"/>
      <c r="AA179" s="434"/>
      <c r="AB179" s="434"/>
      <c r="AC179" s="434"/>
      <c r="AD179" s="434"/>
      <c r="AE179" s="434"/>
      <c r="AF179" s="434"/>
      <c r="AG179" s="434"/>
      <c r="AH179" s="434"/>
      <c r="AI179" s="434"/>
      <c r="AJ179" s="434"/>
      <c r="AK179" s="434"/>
      <c r="AL179" s="434"/>
      <c r="AM179" s="434"/>
      <c r="AN179" s="434"/>
      <c r="AO179" s="434"/>
      <c r="AP179" s="434"/>
    </row>
    <row r="180" spans="1:42" s="201" customFormat="1" ht="16.5" customHeight="1" x14ac:dyDescent="0.2">
      <c r="A180" s="199"/>
      <c r="B180" s="211"/>
      <c r="C180" s="202"/>
      <c r="D180" s="202"/>
      <c r="E180" s="202"/>
      <c r="F180" s="202"/>
      <c r="G180" s="202"/>
      <c r="H180" s="202"/>
      <c r="I180" s="202"/>
      <c r="J180" s="202"/>
      <c r="K180" s="202"/>
      <c r="L180" s="202"/>
      <c r="M180" s="129"/>
      <c r="N180" s="141"/>
      <c r="O180" s="141"/>
      <c r="P180" s="94"/>
      <c r="Q180" s="94"/>
      <c r="R180" s="94"/>
      <c r="S180" s="94"/>
      <c r="T180" s="94"/>
      <c r="U180" s="364"/>
      <c r="V180" s="401"/>
      <c r="W180" s="401"/>
      <c r="X180" s="341"/>
      <c r="Y180" s="442"/>
      <c r="Z180" s="442"/>
      <c r="AA180" s="442"/>
      <c r="AB180" s="442"/>
      <c r="AC180" s="442"/>
      <c r="AD180" s="442"/>
      <c r="AE180" s="442"/>
      <c r="AF180" s="442"/>
      <c r="AG180" s="442"/>
      <c r="AH180" s="442"/>
      <c r="AI180" s="442"/>
      <c r="AJ180" s="442"/>
      <c r="AK180" s="442"/>
      <c r="AL180" s="442"/>
      <c r="AM180" s="442"/>
      <c r="AN180" s="442"/>
      <c r="AO180" s="442"/>
      <c r="AP180" s="442"/>
    </row>
    <row r="181" spans="1:42" s="177" customFormat="1" ht="221.25" customHeight="1" x14ac:dyDescent="0.2">
      <c r="A181" s="211">
        <v>10</v>
      </c>
      <c r="B181" s="199" t="s">
        <v>56</v>
      </c>
      <c r="C181" s="559" t="s">
        <v>181</v>
      </c>
      <c r="D181" s="559"/>
      <c r="E181" s="559"/>
      <c r="F181" s="559"/>
      <c r="G181" s="559"/>
      <c r="H181" s="559"/>
      <c r="I181" s="559"/>
      <c r="J181" s="559"/>
      <c r="K181" s="559"/>
      <c r="L181" s="559"/>
      <c r="M181" s="129"/>
      <c r="N181" s="548"/>
      <c r="O181" s="548"/>
      <c r="P181" s="549"/>
      <c r="Q181" s="549"/>
      <c r="R181" s="549"/>
      <c r="S181" s="549"/>
      <c r="T181" s="549"/>
      <c r="U181" s="364"/>
      <c r="V181" s="550"/>
      <c r="W181" s="550"/>
      <c r="X181" s="341"/>
      <c r="Y181" s="413"/>
      <c r="Z181" s="413"/>
      <c r="AA181" s="413"/>
      <c r="AB181" s="413"/>
      <c r="AC181" s="413"/>
      <c r="AD181" s="413"/>
      <c r="AE181" s="413"/>
      <c r="AF181" s="413"/>
      <c r="AG181" s="413"/>
      <c r="AH181" s="413"/>
      <c r="AI181" s="413"/>
      <c r="AJ181" s="413"/>
      <c r="AK181" s="413"/>
      <c r="AL181" s="413"/>
      <c r="AM181" s="413"/>
      <c r="AN181" s="413"/>
      <c r="AO181" s="413"/>
      <c r="AP181" s="413"/>
    </row>
    <row r="182" spans="1:42" s="177" customFormat="1" ht="12.75" x14ac:dyDescent="0.2">
      <c r="A182" s="211"/>
      <c r="B182" s="199"/>
      <c r="C182" s="555" t="s">
        <v>182</v>
      </c>
      <c r="D182" s="555"/>
      <c r="E182" s="555"/>
      <c r="F182" s="555"/>
      <c r="G182" s="555"/>
      <c r="H182" s="555"/>
      <c r="I182" s="555"/>
      <c r="J182" s="555"/>
      <c r="K182" s="555"/>
      <c r="L182" s="555"/>
      <c r="M182" s="129" t="s">
        <v>70</v>
      </c>
      <c r="N182" s="548">
        <v>4</v>
      </c>
      <c r="O182" s="548"/>
      <c r="P182" s="549"/>
      <c r="Q182" s="549"/>
      <c r="R182" s="549">
        <f>N182*P182</f>
        <v>0</v>
      </c>
      <c r="S182" s="549"/>
      <c r="T182" s="549"/>
      <c r="U182" s="364"/>
      <c r="V182" s="550"/>
      <c r="W182" s="550"/>
      <c r="X182" s="341"/>
      <c r="Y182" s="413"/>
      <c r="Z182" s="413"/>
      <c r="AA182" s="413"/>
      <c r="AB182" s="413"/>
      <c r="AC182" s="413"/>
      <c r="AD182" s="413"/>
      <c r="AE182" s="413"/>
      <c r="AF182" s="413"/>
      <c r="AG182" s="413"/>
      <c r="AH182" s="413"/>
      <c r="AI182" s="413"/>
      <c r="AJ182" s="413"/>
      <c r="AK182" s="413"/>
      <c r="AL182" s="413"/>
      <c r="AM182" s="413"/>
      <c r="AN182" s="413"/>
      <c r="AO182" s="413"/>
      <c r="AP182" s="413"/>
    </row>
    <row r="183" spans="1:42" s="177" customFormat="1" ht="12.75" x14ac:dyDescent="0.2">
      <c r="A183" s="211"/>
      <c r="B183" s="199"/>
      <c r="C183" s="555" t="s">
        <v>183</v>
      </c>
      <c r="D183" s="555"/>
      <c r="E183" s="555"/>
      <c r="F183" s="555"/>
      <c r="G183" s="555"/>
      <c r="H183" s="555"/>
      <c r="I183" s="555"/>
      <c r="J183" s="555"/>
      <c r="K183" s="555"/>
      <c r="L183" s="555"/>
      <c r="M183" s="129" t="s">
        <v>70</v>
      </c>
      <c r="N183" s="548">
        <v>2</v>
      </c>
      <c r="O183" s="548"/>
      <c r="P183" s="549"/>
      <c r="Q183" s="549"/>
      <c r="R183" s="549">
        <f>N183*P183</f>
        <v>0</v>
      </c>
      <c r="S183" s="549"/>
      <c r="T183" s="549"/>
      <c r="U183" s="364"/>
      <c r="V183" s="550"/>
      <c r="W183" s="550"/>
      <c r="X183" s="341"/>
      <c r="Y183" s="413"/>
      <c r="Z183" s="413"/>
      <c r="AA183" s="413"/>
      <c r="AB183" s="413"/>
      <c r="AC183" s="413"/>
      <c r="AD183" s="413"/>
      <c r="AE183" s="413"/>
      <c r="AF183" s="413"/>
      <c r="AG183" s="413"/>
      <c r="AH183" s="413"/>
      <c r="AI183" s="413"/>
      <c r="AJ183" s="413"/>
      <c r="AK183" s="413"/>
      <c r="AL183" s="413"/>
      <c r="AM183" s="413"/>
      <c r="AN183" s="413"/>
      <c r="AO183" s="413"/>
      <c r="AP183" s="413"/>
    </row>
    <row r="184" spans="1:42" s="201" customFormat="1" ht="16.5" customHeight="1" x14ac:dyDescent="0.2">
      <c r="A184" s="199"/>
      <c r="B184" s="211"/>
      <c r="C184" s="202"/>
      <c r="D184" s="202"/>
      <c r="E184" s="202"/>
      <c r="F184" s="202"/>
      <c r="G184" s="202"/>
      <c r="H184" s="202"/>
      <c r="I184" s="202"/>
      <c r="J184" s="202"/>
      <c r="K184" s="202"/>
      <c r="L184" s="202"/>
      <c r="M184" s="129"/>
      <c r="N184" s="141"/>
      <c r="O184" s="141"/>
      <c r="P184" s="94"/>
      <c r="Q184" s="94"/>
      <c r="R184" s="94"/>
      <c r="S184" s="94"/>
      <c r="T184" s="94"/>
      <c r="U184" s="364"/>
      <c r="V184" s="401"/>
      <c r="W184" s="401"/>
      <c r="X184" s="341"/>
      <c r="Y184" s="442"/>
      <c r="Z184" s="442"/>
      <c r="AA184" s="442"/>
      <c r="AB184" s="442"/>
      <c r="AC184" s="442"/>
      <c r="AD184" s="442"/>
      <c r="AE184" s="442"/>
      <c r="AF184" s="442"/>
      <c r="AG184" s="442"/>
      <c r="AH184" s="442"/>
      <c r="AI184" s="442"/>
      <c r="AJ184" s="442"/>
      <c r="AK184" s="442"/>
      <c r="AL184" s="442"/>
      <c r="AM184" s="442"/>
      <c r="AN184" s="442"/>
      <c r="AO184" s="442"/>
      <c r="AP184" s="442"/>
    </row>
    <row r="185" spans="1:42" s="195" customFormat="1" ht="27" customHeight="1" x14ac:dyDescent="0.25">
      <c r="A185" s="556">
        <v>11</v>
      </c>
      <c r="B185" s="556"/>
      <c r="C185" s="557" t="s">
        <v>184</v>
      </c>
      <c r="D185" s="557"/>
      <c r="E185" s="557"/>
      <c r="F185" s="557"/>
      <c r="G185" s="557"/>
      <c r="H185" s="557"/>
      <c r="I185" s="557"/>
      <c r="J185" s="557"/>
      <c r="K185" s="557"/>
      <c r="L185" s="557"/>
      <c r="M185" s="557"/>
      <c r="N185" s="210"/>
      <c r="O185" s="210"/>
      <c r="P185" s="210"/>
      <c r="Q185" s="210"/>
      <c r="R185" s="558">
        <f>SUM(R187)</f>
        <v>0</v>
      </c>
      <c r="S185" s="558"/>
      <c r="T185" s="558"/>
      <c r="U185" s="364"/>
      <c r="V185" s="456"/>
      <c r="W185" s="456"/>
      <c r="X185" s="341"/>
      <c r="Y185" s="434"/>
      <c r="Z185" s="434"/>
      <c r="AA185" s="434"/>
      <c r="AB185" s="434"/>
      <c r="AC185" s="434"/>
      <c r="AD185" s="434"/>
      <c r="AE185" s="434"/>
      <c r="AF185" s="434"/>
      <c r="AG185" s="434"/>
      <c r="AH185" s="434"/>
      <c r="AI185" s="434"/>
      <c r="AJ185" s="434"/>
      <c r="AK185" s="434"/>
      <c r="AL185" s="434"/>
      <c r="AM185" s="434"/>
      <c r="AN185" s="434"/>
      <c r="AO185" s="434"/>
      <c r="AP185" s="434"/>
    </row>
    <row r="186" spans="1:42" s="201" customFormat="1" ht="16.5" customHeight="1" x14ac:dyDescent="0.2">
      <c r="A186" s="199"/>
      <c r="B186" s="211"/>
      <c r="C186" s="202"/>
      <c r="D186" s="202"/>
      <c r="E186" s="202"/>
      <c r="F186" s="202"/>
      <c r="G186" s="202"/>
      <c r="H186" s="202"/>
      <c r="I186" s="202"/>
      <c r="J186" s="202"/>
      <c r="K186" s="202"/>
      <c r="L186" s="202"/>
      <c r="M186" s="129"/>
      <c r="N186" s="141"/>
      <c r="O186" s="141"/>
      <c r="P186" s="94"/>
      <c r="Q186" s="94"/>
      <c r="R186" s="94"/>
      <c r="S186" s="94"/>
      <c r="T186" s="94"/>
      <c r="U186" s="364"/>
      <c r="V186" s="401"/>
      <c r="W186" s="401"/>
      <c r="X186" s="341"/>
      <c r="Y186" s="442"/>
      <c r="Z186" s="442"/>
      <c r="AA186" s="442"/>
      <c r="AB186" s="442"/>
      <c r="AC186" s="442"/>
      <c r="AD186" s="442"/>
      <c r="AE186" s="442"/>
      <c r="AF186" s="442"/>
      <c r="AG186" s="442"/>
      <c r="AH186" s="442"/>
      <c r="AI186" s="442"/>
      <c r="AJ186" s="442"/>
      <c r="AK186" s="442"/>
      <c r="AL186" s="442"/>
      <c r="AM186" s="442"/>
      <c r="AN186" s="442"/>
      <c r="AO186" s="442"/>
      <c r="AP186" s="442"/>
    </row>
    <row r="187" spans="1:42" s="177" customFormat="1" ht="38.25" customHeight="1" x14ac:dyDescent="0.2">
      <c r="A187" s="211">
        <v>11</v>
      </c>
      <c r="B187" s="199" t="s">
        <v>56</v>
      </c>
      <c r="C187" s="546" t="s">
        <v>185</v>
      </c>
      <c r="D187" s="547"/>
      <c r="E187" s="547"/>
      <c r="F187" s="547"/>
      <c r="G187" s="547"/>
      <c r="H187" s="547"/>
      <c r="I187" s="547"/>
      <c r="J187" s="547"/>
      <c r="K187" s="547"/>
      <c r="L187" s="547"/>
      <c r="M187" s="129" t="s">
        <v>70</v>
      </c>
      <c r="N187" s="548">
        <v>1</v>
      </c>
      <c r="O187" s="548"/>
      <c r="P187" s="549"/>
      <c r="Q187" s="549"/>
      <c r="R187" s="549">
        <f>N187*P187</f>
        <v>0</v>
      </c>
      <c r="S187" s="549"/>
      <c r="T187" s="549"/>
      <c r="U187" s="457"/>
      <c r="V187" s="550"/>
      <c r="W187" s="550"/>
      <c r="X187" s="341"/>
      <c r="Y187" s="413"/>
      <c r="Z187" s="413"/>
      <c r="AA187" s="413"/>
      <c r="AB187" s="413"/>
      <c r="AC187" s="413"/>
      <c r="AD187" s="413"/>
      <c r="AE187" s="413"/>
      <c r="AF187" s="413"/>
      <c r="AG187" s="413"/>
      <c r="AH187" s="413"/>
      <c r="AI187" s="413"/>
      <c r="AJ187" s="413"/>
      <c r="AK187" s="413"/>
      <c r="AL187" s="413"/>
      <c r="AM187" s="413"/>
      <c r="AN187" s="413"/>
      <c r="AO187" s="413"/>
      <c r="AP187" s="413"/>
    </row>
    <row r="188" spans="1:42" s="201" customFormat="1" ht="14.25" customHeight="1" x14ac:dyDescent="0.2">
      <c r="A188" s="199"/>
      <c r="B188" s="211"/>
      <c r="C188" s="202"/>
      <c r="D188" s="202"/>
      <c r="E188" s="202"/>
      <c r="F188" s="202"/>
      <c r="G188" s="202"/>
      <c r="H188" s="202"/>
      <c r="I188" s="202"/>
      <c r="J188" s="202"/>
      <c r="K188" s="202"/>
      <c r="L188" s="202"/>
      <c r="M188" s="129"/>
      <c r="N188" s="141"/>
      <c r="O188" s="141"/>
      <c r="P188" s="94"/>
      <c r="Q188" s="94"/>
      <c r="R188" s="94"/>
      <c r="S188" s="94"/>
      <c r="T188" s="94"/>
      <c r="U188" s="364"/>
      <c r="V188" s="401"/>
      <c r="W188" s="401"/>
      <c r="X188" s="341"/>
      <c r="Y188" s="442"/>
      <c r="Z188" s="442"/>
      <c r="AA188" s="442"/>
      <c r="AB188" s="442"/>
      <c r="AC188" s="442"/>
      <c r="AD188" s="442"/>
      <c r="AE188" s="442"/>
      <c r="AF188" s="442"/>
      <c r="AG188" s="442"/>
      <c r="AH188" s="442"/>
      <c r="AI188" s="442"/>
      <c r="AJ188" s="442"/>
      <c r="AK188" s="442"/>
      <c r="AL188" s="442"/>
      <c r="AM188" s="442"/>
      <c r="AN188" s="442"/>
      <c r="AO188" s="442"/>
      <c r="AP188" s="442"/>
    </row>
    <row r="189" spans="1:42" s="112" customFormat="1" ht="120" customHeight="1" x14ac:dyDescent="0.2">
      <c r="A189" s="126"/>
      <c r="B189" s="127"/>
      <c r="C189" s="547" t="s">
        <v>186</v>
      </c>
      <c r="D189" s="551"/>
      <c r="E189" s="551"/>
      <c r="F189" s="551"/>
      <c r="G189" s="551"/>
      <c r="H189" s="551"/>
      <c r="I189" s="551"/>
      <c r="J189" s="551"/>
      <c r="K189" s="551"/>
      <c r="L189" s="551"/>
      <c r="M189" s="128"/>
      <c r="N189" s="552"/>
      <c r="O189" s="552"/>
      <c r="P189" s="553"/>
      <c r="Q189" s="553"/>
      <c r="R189" s="549"/>
      <c r="S189" s="549"/>
      <c r="T189" s="549"/>
      <c r="U189" s="363"/>
      <c r="V189" s="554"/>
      <c r="W189" s="554"/>
      <c r="X189" s="363"/>
      <c r="Y189" s="363"/>
      <c r="Z189" s="364"/>
      <c r="AA189" s="365"/>
      <c r="AB189" s="366"/>
      <c r="AC189" s="544"/>
      <c r="AD189" s="544"/>
      <c r="AE189" s="544"/>
      <c r="AF189" s="544"/>
      <c r="AG189" s="544"/>
      <c r="AH189" s="366"/>
      <c r="AI189" s="341"/>
      <c r="AJ189" s="341"/>
      <c r="AK189" s="341"/>
      <c r="AL189" s="341"/>
      <c r="AM189" s="341"/>
      <c r="AN189" s="341"/>
      <c r="AO189" s="341"/>
      <c r="AP189" s="341"/>
    </row>
    <row r="190" spans="1:42" s="112" customFormat="1" ht="33.75" customHeight="1" x14ac:dyDescent="0.2">
      <c r="A190" s="126"/>
      <c r="B190" s="127"/>
      <c r="C190" s="171"/>
      <c r="D190" s="212"/>
      <c r="E190" s="212"/>
      <c r="F190" s="212"/>
      <c r="G190" s="212"/>
      <c r="H190" s="212"/>
      <c r="I190" s="212"/>
      <c r="J190" s="212"/>
      <c r="K190" s="212"/>
      <c r="L190" s="212"/>
      <c r="M190" s="128"/>
      <c r="N190" s="136"/>
      <c r="O190" s="136"/>
      <c r="P190" s="137"/>
      <c r="Q190" s="137"/>
      <c r="R190" s="94"/>
      <c r="S190" s="94"/>
      <c r="T190" s="94"/>
      <c r="U190" s="363"/>
      <c r="V190" s="379"/>
      <c r="W190" s="379"/>
      <c r="X190" s="363"/>
      <c r="Y190" s="363"/>
      <c r="Z190" s="364"/>
      <c r="AA190" s="365"/>
      <c r="AB190" s="366"/>
      <c r="AC190" s="380"/>
      <c r="AD190" s="381"/>
      <c r="AE190" s="380"/>
      <c r="AF190" s="380"/>
      <c r="AG190" s="380"/>
      <c r="AH190" s="366"/>
      <c r="AI190" s="341"/>
      <c r="AJ190" s="341"/>
      <c r="AK190" s="341"/>
      <c r="AL190" s="341"/>
      <c r="AM190" s="341"/>
      <c r="AN190" s="341"/>
      <c r="AO190" s="341"/>
      <c r="AP190" s="341"/>
    </row>
    <row r="191" spans="1:42" s="112" customFormat="1" ht="30.75" customHeight="1" x14ac:dyDescent="0.2">
      <c r="A191" s="213"/>
      <c r="B191" s="214"/>
      <c r="C191" s="213" t="s">
        <v>187</v>
      </c>
      <c r="D191" s="215"/>
      <c r="E191" s="215"/>
      <c r="F191" s="215"/>
      <c r="G191" s="215"/>
      <c r="H191" s="215"/>
      <c r="I191" s="215"/>
      <c r="J191" s="215"/>
      <c r="K191" s="215"/>
      <c r="L191" s="215"/>
      <c r="M191" s="216"/>
      <c r="N191" s="216"/>
      <c r="O191" s="216"/>
      <c r="P191" s="545"/>
      <c r="Q191" s="545"/>
      <c r="R191" s="545"/>
      <c r="S191" s="545"/>
      <c r="T191" s="545"/>
      <c r="U191" s="458"/>
      <c r="V191" s="458"/>
      <c r="W191" s="458"/>
      <c r="X191" s="458"/>
      <c r="Y191" s="458"/>
      <c r="Z191" s="339"/>
      <c r="AA191" s="358"/>
      <c r="AB191" s="359"/>
      <c r="AC191" s="359"/>
      <c r="AD191" s="367"/>
      <c r="AE191" s="359"/>
      <c r="AF191" s="359"/>
      <c r="AG191" s="359"/>
      <c r="AH191" s="359"/>
      <c r="AI191" s="341"/>
      <c r="AJ191" s="341"/>
      <c r="AK191" s="341"/>
      <c r="AL191" s="341"/>
      <c r="AM191" s="341"/>
      <c r="AN191" s="341"/>
      <c r="AO191" s="341"/>
      <c r="AP191" s="341"/>
    </row>
    <row r="192" spans="1:42" s="201" customFormat="1" ht="16.5" customHeight="1" x14ac:dyDescent="0.2">
      <c r="A192" s="199"/>
      <c r="B192" s="127"/>
      <c r="C192" s="202"/>
      <c r="D192" s="202"/>
      <c r="E192" s="202"/>
      <c r="F192" s="202"/>
      <c r="G192" s="202"/>
      <c r="H192" s="202"/>
      <c r="I192" s="202"/>
      <c r="J192" s="202"/>
      <c r="K192" s="202"/>
      <c r="L192" s="202"/>
      <c r="M192" s="129"/>
      <c r="N192" s="136"/>
      <c r="O192" s="136"/>
      <c r="P192" s="137"/>
      <c r="Q192" s="137"/>
      <c r="R192" s="94"/>
      <c r="S192" s="94"/>
      <c r="T192" s="94"/>
      <c r="U192" s="363"/>
      <c r="V192" s="379"/>
      <c r="W192" s="379"/>
      <c r="X192" s="363"/>
      <c r="Y192" s="363"/>
      <c r="Z192" s="442"/>
      <c r="AA192" s="340"/>
      <c r="AB192" s="442"/>
      <c r="AC192" s="442"/>
      <c r="AD192" s="442"/>
      <c r="AE192" s="442"/>
      <c r="AF192" s="442"/>
      <c r="AG192" s="442"/>
      <c r="AH192" s="442"/>
      <c r="AI192" s="442"/>
      <c r="AJ192" s="442"/>
      <c r="AK192" s="442"/>
      <c r="AL192" s="442"/>
      <c r="AM192" s="442"/>
      <c r="AN192" s="442"/>
      <c r="AO192" s="442"/>
      <c r="AP192" s="442"/>
    </row>
    <row r="193" spans="1:42" s="112" customFormat="1" ht="15" customHeight="1" x14ac:dyDescent="0.2">
      <c r="A193" s="217"/>
      <c r="B193" s="218"/>
      <c r="C193" s="217"/>
      <c r="D193" s="217"/>
      <c r="E193" s="217"/>
      <c r="F193" s="217"/>
      <c r="G193" s="217"/>
      <c r="H193" s="217"/>
      <c r="I193" s="217"/>
      <c r="J193" s="217"/>
      <c r="K193" s="217"/>
      <c r="L193" s="217"/>
      <c r="M193" s="219"/>
      <c r="N193" s="219"/>
      <c r="O193" s="219"/>
      <c r="P193" s="220"/>
      <c r="Q193" s="220"/>
      <c r="R193" s="221"/>
      <c r="S193" s="221"/>
      <c r="T193" s="222"/>
      <c r="U193" s="356"/>
      <c r="V193" s="357"/>
      <c r="W193" s="357"/>
      <c r="X193" s="356"/>
      <c r="Y193" s="356"/>
      <c r="Z193" s="339"/>
      <c r="AA193" s="358"/>
      <c r="AB193" s="359"/>
      <c r="AC193" s="359"/>
      <c r="AD193" s="367"/>
      <c r="AE193" s="359"/>
      <c r="AF193" s="359"/>
      <c r="AG193" s="359"/>
      <c r="AH193" s="359"/>
      <c r="AI193" s="341"/>
      <c r="AJ193" s="341"/>
      <c r="AK193" s="341"/>
      <c r="AL193" s="341"/>
      <c r="AM193" s="341"/>
      <c r="AN193" s="341"/>
      <c r="AO193" s="341"/>
      <c r="AP193" s="341"/>
    </row>
    <row r="194" spans="1:42" s="112" customFormat="1" ht="15" customHeight="1" x14ac:dyDescent="0.25">
      <c r="A194" s="223" t="str">
        <f>A10</f>
        <v>1.</v>
      </c>
      <c r="B194" s="224"/>
      <c r="C194" s="223" t="str">
        <f>C10</f>
        <v>PRIPREMNI RADOVI I RADOVI UKLANJANJA</v>
      </c>
      <c r="D194" s="225"/>
      <c r="E194" s="225"/>
      <c r="F194" s="225"/>
      <c r="G194" s="225"/>
      <c r="H194" s="225"/>
      <c r="I194" s="225"/>
      <c r="J194" s="225"/>
      <c r="K194" s="225"/>
      <c r="L194" s="225"/>
      <c r="M194" s="226"/>
      <c r="N194" s="226"/>
      <c r="O194" s="226"/>
      <c r="P194" s="541">
        <f>R10</f>
        <v>0</v>
      </c>
      <c r="Q194" s="541"/>
      <c r="R194" s="541"/>
      <c r="S194" s="541"/>
      <c r="T194" s="541"/>
      <c r="U194" s="356"/>
      <c r="V194" s="356"/>
      <c r="W194" s="356"/>
      <c r="X194" s="356"/>
      <c r="Y194" s="356"/>
      <c r="Z194" s="339"/>
      <c r="AA194" s="358"/>
      <c r="AB194" s="359"/>
      <c r="AC194" s="359"/>
      <c r="AD194" s="367"/>
      <c r="AE194" s="359"/>
      <c r="AF194" s="359"/>
      <c r="AG194" s="359"/>
      <c r="AH194" s="359"/>
      <c r="AI194" s="341"/>
      <c r="AJ194" s="341"/>
      <c r="AK194" s="341"/>
      <c r="AL194" s="341"/>
      <c r="AM194" s="341"/>
      <c r="AN194" s="341"/>
      <c r="AO194" s="341"/>
      <c r="AP194" s="341"/>
    </row>
    <row r="195" spans="1:42" s="112" customFormat="1" ht="15" customHeight="1" x14ac:dyDescent="0.25">
      <c r="A195" s="227"/>
      <c r="B195" s="218"/>
      <c r="C195" s="227"/>
      <c r="D195" s="217"/>
      <c r="E195" s="217"/>
      <c r="F195" s="217"/>
      <c r="G195" s="217"/>
      <c r="H195" s="217"/>
      <c r="I195" s="217"/>
      <c r="J195" s="217"/>
      <c r="K195" s="217"/>
      <c r="L195" s="217"/>
      <c r="M195" s="219"/>
      <c r="N195" s="219"/>
      <c r="O195" s="219"/>
      <c r="P195" s="220"/>
      <c r="Q195" s="220"/>
      <c r="R195" s="222"/>
      <c r="S195" s="222"/>
      <c r="T195" s="222"/>
      <c r="U195" s="356"/>
      <c r="V195" s="357"/>
      <c r="W195" s="357"/>
      <c r="X195" s="356"/>
      <c r="Y195" s="356"/>
      <c r="Z195" s="339"/>
      <c r="AA195" s="358"/>
      <c r="AB195" s="359"/>
      <c r="AC195" s="359"/>
      <c r="AD195" s="367"/>
      <c r="AE195" s="359"/>
      <c r="AF195" s="359"/>
      <c r="AG195" s="359"/>
      <c r="AH195" s="359"/>
      <c r="AI195" s="341"/>
      <c r="AJ195" s="341"/>
      <c r="AK195" s="341"/>
      <c r="AL195" s="341"/>
      <c r="AM195" s="341"/>
      <c r="AN195" s="341"/>
      <c r="AO195" s="341"/>
      <c r="AP195" s="341"/>
    </row>
    <row r="196" spans="1:42" s="112" customFormat="1" ht="15" customHeight="1" x14ac:dyDescent="0.25">
      <c r="A196" s="223" t="str">
        <f>A56</f>
        <v>2.</v>
      </c>
      <c r="B196" s="224"/>
      <c r="C196" s="223" t="str">
        <f>C56</f>
        <v>IZOLATERSKI RADOVI</v>
      </c>
      <c r="D196" s="225"/>
      <c r="E196" s="225"/>
      <c r="F196" s="225"/>
      <c r="G196" s="225"/>
      <c r="H196" s="225"/>
      <c r="I196" s="225"/>
      <c r="J196" s="225"/>
      <c r="K196" s="225"/>
      <c r="L196" s="225"/>
      <c r="M196" s="226"/>
      <c r="N196" s="226"/>
      <c r="O196" s="226"/>
      <c r="P196" s="541">
        <f>R56</f>
        <v>0</v>
      </c>
      <c r="Q196" s="541"/>
      <c r="R196" s="541"/>
      <c r="S196" s="541"/>
      <c r="T196" s="541"/>
      <c r="U196" s="356"/>
      <c r="V196" s="356"/>
      <c r="W196" s="356"/>
      <c r="X196" s="356"/>
      <c r="Y196" s="356"/>
      <c r="Z196" s="339"/>
      <c r="AA196" s="358"/>
      <c r="AB196" s="359"/>
      <c r="AC196" s="359"/>
      <c r="AD196" s="367"/>
      <c r="AE196" s="359"/>
      <c r="AF196" s="359"/>
      <c r="AG196" s="359"/>
      <c r="AH196" s="359"/>
      <c r="AI196" s="341"/>
      <c r="AJ196" s="341"/>
      <c r="AK196" s="341"/>
      <c r="AL196" s="341"/>
      <c r="AM196" s="341"/>
      <c r="AN196" s="341"/>
      <c r="AO196" s="341"/>
      <c r="AP196" s="341"/>
    </row>
    <row r="197" spans="1:42" s="112" customFormat="1" ht="15" customHeight="1" x14ac:dyDescent="0.25">
      <c r="A197" s="227"/>
      <c r="B197" s="218"/>
      <c r="C197" s="227"/>
      <c r="D197" s="217"/>
      <c r="E197" s="217"/>
      <c r="F197" s="217"/>
      <c r="G197" s="217"/>
      <c r="H197" s="217"/>
      <c r="I197" s="217"/>
      <c r="J197" s="217"/>
      <c r="K197" s="217"/>
      <c r="L197" s="217"/>
      <c r="M197" s="219"/>
      <c r="N197" s="219"/>
      <c r="O197" s="219"/>
      <c r="P197" s="220"/>
      <c r="Q197" s="220"/>
      <c r="R197" s="222"/>
      <c r="S197" s="222"/>
      <c r="T197" s="222"/>
      <c r="U197" s="356"/>
      <c r="V197" s="357"/>
      <c r="W197" s="357"/>
      <c r="X197" s="356"/>
      <c r="Y197" s="356"/>
      <c r="Z197" s="339"/>
      <c r="AA197" s="358"/>
      <c r="AB197" s="359"/>
      <c r="AC197" s="359"/>
      <c r="AD197" s="367"/>
      <c r="AE197" s="359"/>
      <c r="AF197" s="359"/>
      <c r="AG197" s="359"/>
      <c r="AH197" s="359"/>
      <c r="AI197" s="341"/>
      <c r="AJ197" s="341"/>
      <c r="AK197" s="341"/>
      <c r="AL197" s="341"/>
      <c r="AM197" s="341"/>
      <c r="AN197" s="341"/>
      <c r="AO197" s="341"/>
      <c r="AP197" s="341"/>
    </row>
    <row r="198" spans="1:42" s="112" customFormat="1" ht="15" customHeight="1" x14ac:dyDescent="0.25">
      <c r="A198" s="223" t="str">
        <f>A84</f>
        <v>3.</v>
      </c>
      <c r="B198" s="224"/>
      <c r="C198" s="223" t="str">
        <f>C84</f>
        <v>LIMARSKI RADOVI</v>
      </c>
      <c r="D198" s="225"/>
      <c r="E198" s="225"/>
      <c r="F198" s="225"/>
      <c r="G198" s="225"/>
      <c r="H198" s="225"/>
      <c r="I198" s="225"/>
      <c r="J198" s="225"/>
      <c r="K198" s="225"/>
      <c r="L198" s="225"/>
      <c r="M198" s="226"/>
      <c r="N198" s="226"/>
      <c r="O198" s="226"/>
      <c r="P198" s="541">
        <f>R84</f>
        <v>0</v>
      </c>
      <c r="Q198" s="541"/>
      <c r="R198" s="541"/>
      <c r="S198" s="541"/>
      <c r="T198" s="541"/>
      <c r="U198" s="356"/>
      <c r="V198" s="356"/>
      <c r="W198" s="356"/>
      <c r="X198" s="356"/>
      <c r="Y198" s="356"/>
      <c r="Z198" s="339"/>
      <c r="AA198" s="358"/>
      <c r="AB198" s="359"/>
      <c r="AC198" s="359"/>
      <c r="AD198" s="367"/>
      <c r="AE198" s="359"/>
      <c r="AF198" s="359"/>
      <c r="AG198" s="359"/>
      <c r="AH198" s="359"/>
      <c r="AI198" s="341"/>
      <c r="AJ198" s="341"/>
      <c r="AK198" s="341"/>
      <c r="AL198" s="341"/>
      <c r="AM198" s="341"/>
      <c r="AN198" s="341"/>
      <c r="AO198" s="341"/>
      <c r="AP198" s="341"/>
    </row>
    <row r="199" spans="1:42" s="112" customFormat="1" ht="15" customHeight="1" x14ac:dyDescent="0.25">
      <c r="A199" s="227"/>
      <c r="B199" s="218"/>
      <c r="C199" s="227"/>
      <c r="D199" s="217"/>
      <c r="E199" s="217"/>
      <c r="F199" s="217"/>
      <c r="G199" s="217"/>
      <c r="H199" s="217"/>
      <c r="I199" s="217"/>
      <c r="J199" s="217"/>
      <c r="K199" s="217"/>
      <c r="L199" s="217"/>
      <c r="M199" s="219"/>
      <c r="N199" s="219"/>
      <c r="O199" s="219"/>
      <c r="P199" s="220"/>
      <c r="Q199" s="220"/>
      <c r="R199" s="222"/>
      <c r="S199" s="222"/>
      <c r="T199" s="222"/>
      <c r="U199" s="356"/>
      <c r="V199" s="357"/>
      <c r="W199" s="357"/>
      <c r="X199" s="356"/>
      <c r="Y199" s="356"/>
      <c r="Z199" s="339"/>
      <c r="AA199" s="358"/>
      <c r="AB199" s="359"/>
      <c r="AC199" s="359"/>
      <c r="AD199" s="367"/>
      <c r="AE199" s="359"/>
      <c r="AF199" s="359"/>
      <c r="AG199" s="359"/>
      <c r="AH199" s="359"/>
      <c r="AI199" s="341"/>
      <c r="AJ199" s="341"/>
      <c r="AK199" s="341"/>
      <c r="AL199" s="341"/>
      <c r="AM199" s="341"/>
      <c r="AN199" s="341"/>
      <c r="AO199" s="341"/>
      <c r="AP199" s="341"/>
    </row>
    <row r="200" spans="1:42" s="112" customFormat="1" ht="15" customHeight="1" x14ac:dyDescent="0.25">
      <c r="A200" s="228" t="str">
        <f>A104</f>
        <v>4.</v>
      </c>
      <c r="B200" s="224"/>
      <c r="C200" s="229" t="str">
        <f>C104</f>
        <v>ELEKTRIČARSKI RADOVI</v>
      </c>
      <c r="D200" s="225"/>
      <c r="E200" s="225"/>
      <c r="F200" s="225"/>
      <c r="G200" s="225"/>
      <c r="H200" s="225"/>
      <c r="I200" s="225"/>
      <c r="J200" s="225"/>
      <c r="K200" s="225"/>
      <c r="L200" s="225"/>
      <c r="M200" s="226"/>
      <c r="N200" s="226"/>
      <c r="O200" s="226"/>
      <c r="P200" s="541">
        <f>R104</f>
        <v>0</v>
      </c>
      <c r="Q200" s="541"/>
      <c r="R200" s="541"/>
      <c r="S200" s="541"/>
      <c r="T200" s="541"/>
      <c r="U200" s="356"/>
      <c r="V200" s="356"/>
      <c r="W200" s="356"/>
      <c r="X200" s="356"/>
      <c r="Y200" s="356"/>
      <c r="Z200" s="339"/>
      <c r="AA200" s="358"/>
      <c r="AB200" s="359"/>
      <c r="AC200" s="359"/>
      <c r="AD200" s="367"/>
      <c r="AE200" s="359"/>
      <c r="AF200" s="359"/>
      <c r="AG200" s="359"/>
      <c r="AH200" s="359"/>
      <c r="AI200" s="341"/>
      <c r="AJ200" s="341"/>
      <c r="AK200" s="341"/>
      <c r="AL200" s="341"/>
      <c r="AM200" s="341"/>
      <c r="AN200" s="341"/>
      <c r="AO200" s="341"/>
      <c r="AP200" s="341"/>
    </row>
    <row r="201" spans="1:42" s="112" customFormat="1" ht="15" customHeight="1" x14ac:dyDescent="0.25">
      <c r="A201" s="230"/>
      <c r="B201" s="121"/>
      <c r="C201" s="139"/>
      <c r="D201" s="120"/>
      <c r="E201" s="120"/>
      <c r="F201" s="120"/>
      <c r="G201" s="120"/>
      <c r="H201" s="120"/>
      <c r="I201" s="120"/>
      <c r="J201" s="120"/>
      <c r="K201" s="120"/>
      <c r="L201" s="120"/>
      <c r="M201" s="122"/>
      <c r="N201" s="122"/>
      <c r="O201" s="122"/>
      <c r="P201" s="123"/>
      <c r="Q201" s="123"/>
      <c r="R201" s="124"/>
      <c r="S201" s="124"/>
      <c r="T201" s="124"/>
      <c r="U201" s="356"/>
      <c r="V201" s="357"/>
      <c r="W201" s="357"/>
      <c r="X201" s="356"/>
      <c r="Y201" s="356"/>
      <c r="Z201" s="339"/>
      <c r="AA201" s="358"/>
      <c r="AB201" s="359"/>
      <c r="AC201" s="359"/>
      <c r="AD201" s="367"/>
      <c r="AE201" s="359"/>
      <c r="AF201" s="359"/>
      <c r="AG201" s="359"/>
      <c r="AH201" s="359"/>
      <c r="AI201" s="341"/>
      <c r="AJ201" s="341"/>
      <c r="AK201" s="341"/>
      <c r="AL201" s="341"/>
      <c r="AM201" s="341"/>
      <c r="AN201" s="341"/>
      <c r="AO201" s="341"/>
      <c r="AP201" s="341"/>
    </row>
    <row r="202" spans="1:42" s="112" customFormat="1" ht="15" customHeight="1" x14ac:dyDescent="0.25">
      <c r="A202" s="231" t="str">
        <f>A110</f>
        <v>5.</v>
      </c>
      <c r="B202" s="224"/>
      <c r="C202" s="229" t="str">
        <f>C110</f>
        <v>STOLARSKI RADOVI</v>
      </c>
      <c r="D202" s="225"/>
      <c r="E202" s="225"/>
      <c r="F202" s="225"/>
      <c r="G202" s="225"/>
      <c r="H202" s="225"/>
      <c r="I202" s="225"/>
      <c r="J202" s="225"/>
      <c r="K202" s="225"/>
      <c r="L202" s="225"/>
      <c r="M202" s="226"/>
      <c r="N202" s="226"/>
      <c r="O202" s="226"/>
      <c r="P202" s="541">
        <f>R110</f>
        <v>0</v>
      </c>
      <c r="Q202" s="541"/>
      <c r="R202" s="541"/>
      <c r="S202" s="541"/>
      <c r="T202" s="541"/>
      <c r="U202" s="356"/>
      <c r="V202" s="356"/>
      <c r="W202" s="356"/>
      <c r="X202" s="356"/>
      <c r="Y202" s="356"/>
      <c r="Z202" s="339"/>
      <c r="AA202" s="358"/>
      <c r="AB202" s="359"/>
      <c r="AC202" s="359"/>
      <c r="AD202" s="367"/>
      <c r="AE202" s="359"/>
      <c r="AF202" s="359"/>
      <c r="AG202" s="359"/>
      <c r="AH202" s="359"/>
      <c r="AI202" s="341"/>
      <c r="AJ202" s="341"/>
      <c r="AK202" s="341"/>
      <c r="AL202" s="341"/>
      <c r="AM202" s="341"/>
      <c r="AN202" s="341"/>
      <c r="AO202" s="341"/>
      <c r="AP202" s="341"/>
    </row>
    <row r="203" spans="1:42" s="112" customFormat="1" ht="14.25" customHeight="1" x14ac:dyDescent="0.2">
      <c r="A203" s="120"/>
      <c r="B203" s="121"/>
      <c r="D203" s="120"/>
      <c r="E203" s="120"/>
      <c r="F203" s="120"/>
      <c r="G203" s="120"/>
      <c r="H203" s="120"/>
      <c r="I203" s="120"/>
      <c r="J203" s="120"/>
      <c r="K203" s="120"/>
      <c r="L203" s="120"/>
      <c r="M203" s="122"/>
      <c r="N203" s="122"/>
      <c r="O203" s="122"/>
      <c r="P203" s="123"/>
      <c r="Q203" s="123"/>
      <c r="R203" s="125"/>
      <c r="S203" s="125"/>
      <c r="T203" s="124"/>
      <c r="U203" s="356"/>
      <c r="V203" s="357"/>
      <c r="W203" s="357"/>
      <c r="X203" s="356"/>
      <c r="Y203" s="356"/>
      <c r="Z203" s="339"/>
      <c r="AA203" s="358"/>
      <c r="AB203" s="359"/>
      <c r="AC203" s="359"/>
      <c r="AD203" s="367"/>
      <c r="AE203" s="359"/>
      <c r="AF203" s="359"/>
      <c r="AG203" s="359"/>
      <c r="AH203" s="359"/>
      <c r="AI203" s="341"/>
      <c r="AJ203" s="341"/>
      <c r="AK203" s="341"/>
      <c r="AL203" s="341"/>
      <c r="AM203" s="341"/>
      <c r="AN203" s="341"/>
      <c r="AO203" s="341"/>
      <c r="AP203" s="341"/>
    </row>
    <row r="204" spans="1:42" s="112" customFormat="1" ht="15" customHeight="1" x14ac:dyDescent="0.25">
      <c r="A204" s="231" t="str">
        <f>A129</f>
        <v>6.</v>
      </c>
      <c r="B204" s="224"/>
      <c r="C204" s="229" t="str">
        <f>C129</f>
        <v>ZIDARSKI RADOVI</v>
      </c>
      <c r="D204" s="225"/>
      <c r="E204" s="225"/>
      <c r="F204" s="225"/>
      <c r="G204" s="225"/>
      <c r="H204" s="225"/>
      <c r="I204" s="225"/>
      <c r="J204" s="225"/>
      <c r="K204" s="225"/>
      <c r="L204" s="225"/>
      <c r="M204" s="226"/>
      <c r="N204" s="226"/>
      <c r="O204" s="226"/>
      <c r="P204" s="541">
        <f>R129</f>
        <v>0</v>
      </c>
      <c r="Q204" s="541"/>
      <c r="R204" s="541"/>
      <c r="S204" s="541"/>
      <c r="T204" s="541"/>
      <c r="U204" s="356"/>
      <c r="V204" s="356"/>
      <c r="W204" s="356"/>
      <c r="X204" s="356"/>
      <c r="Y204" s="356"/>
      <c r="Z204" s="339"/>
      <c r="AA204" s="358"/>
      <c r="AB204" s="359"/>
      <c r="AC204" s="359"/>
      <c r="AD204" s="367"/>
      <c r="AE204" s="359"/>
      <c r="AF204" s="359"/>
      <c r="AG204" s="359"/>
      <c r="AH204" s="359"/>
      <c r="AI204" s="341"/>
      <c r="AJ204" s="341"/>
      <c r="AK204" s="341"/>
      <c r="AL204" s="341"/>
      <c r="AM204" s="341"/>
      <c r="AN204" s="341"/>
      <c r="AO204" s="341"/>
      <c r="AP204" s="341"/>
    </row>
    <row r="205" spans="1:42" s="112" customFormat="1" ht="15" customHeight="1" x14ac:dyDescent="0.2">
      <c r="A205" s="120"/>
      <c r="B205" s="121"/>
      <c r="D205" s="120"/>
      <c r="E205" s="120"/>
      <c r="F205" s="120"/>
      <c r="G205" s="120"/>
      <c r="H205" s="120"/>
      <c r="I205" s="120"/>
      <c r="J205" s="120"/>
      <c r="K205" s="120"/>
      <c r="L205" s="120"/>
      <c r="M205" s="122"/>
      <c r="N205" s="122"/>
      <c r="O205" s="122"/>
      <c r="P205" s="123"/>
      <c r="Q205" s="123"/>
      <c r="R205" s="125"/>
      <c r="S205" s="125"/>
      <c r="T205" s="124"/>
      <c r="U205" s="356"/>
      <c r="V205" s="357"/>
      <c r="W205" s="357"/>
      <c r="X205" s="356"/>
      <c r="Y205" s="356"/>
      <c r="Z205" s="339"/>
      <c r="AA205" s="358"/>
      <c r="AB205" s="359"/>
      <c r="AC205" s="359"/>
      <c r="AD205" s="367"/>
      <c r="AE205" s="359"/>
      <c r="AF205" s="359"/>
      <c r="AG205" s="359"/>
      <c r="AH205" s="359"/>
      <c r="AI205" s="341"/>
      <c r="AJ205" s="341"/>
      <c r="AK205" s="341"/>
      <c r="AL205" s="341"/>
      <c r="AM205" s="341"/>
      <c r="AN205" s="341"/>
      <c r="AO205" s="341"/>
      <c r="AP205" s="341"/>
    </row>
    <row r="206" spans="1:42" s="112" customFormat="1" ht="15" customHeight="1" x14ac:dyDescent="0.25">
      <c r="A206" s="231" t="str">
        <f>A138</f>
        <v>7.</v>
      </c>
      <c r="B206" s="224"/>
      <c r="C206" s="229" t="str">
        <f>C138</f>
        <v>FASADERSKI RADOVI</v>
      </c>
      <c r="D206" s="225"/>
      <c r="E206" s="225"/>
      <c r="F206" s="225"/>
      <c r="G206" s="225"/>
      <c r="H206" s="225"/>
      <c r="I206" s="225"/>
      <c r="J206" s="225"/>
      <c r="K206" s="225"/>
      <c r="L206" s="225"/>
      <c r="M206" s="226"/>
      <c r="N206" s="226"/>
      <c r="O206" s="226"/>
      <c r="P206" s="541">
        <f>R138</f>
        <v>0</v>
      </c>
      <c r="Q206" s="541"/>
      <c r="R206" s="541"/>
      <c r="S206" s="541"/>
      <c r="T206" s="541"/>
      <c r="U206" s="356"/>
      <c r="V206" s="356"/>
      <c r="W206" s="356"/>
      <c r="X206" s="356"/>
      <c r="Y206" s="356"/>
      <c r="Z206" s="339"/>
      <c r="AA206" s="358"/>
      <c r="AB206" s="359"/>
      <c r="AC206" s="359"/>
      <c r="AD206" s="367"/>
      <c r="AE206" s="359"/>
      <c r="AF206" s="359"/>
      <c r="AG206" s="359"/>
      <c r="AH206" s="359"/>
      <c r="AI206" s="341"/>
      <c r="AJ206" s="341"/>
      <c r="AK206" s="341"/>
      <c r="AL206" s="341"/>
      <c r="AM206" s="341"/>
      <c r="AN206" s="341"/>
      <c r="AO206" s="341"/>
      <c r="AP206" s="341"/>
    </row>
    <row r="207" spans="1:42" s="112" customFormat="1" ht="15" customHeight="1" x14ac:dyDescent="0.2">
      <c r="A207" s="120"/>
      <c r="B207" s="121"/>
      <c r="D207" s="120"/>
      <c r="E207" s="120"/>
      <c r="F207" s="120"/>
      <c r="G207" s="120"/>
      <c r="H207" s="120"/>
      <c r="I207" s="120"/>
      <c r="J207" s="120"/>
      <c r="K207" s="120"/>
      <c r="L207" s="120"/>
      <c r="M207" s="122"/>
      <c r="N207" s="122"/>
      <c r="O207" s="122"/>
      <c r="P207" s="123"/>
      <c r="Q207" s="123"/>
      <c r="R207" s="125"/>
      <c r="S207" s="125"/>
      <c r="T207" s="124"/>
      <c r="U207" s="356"/>
      <c r="V207" s="357"/>
      <c r="W207" s="357"/>
      <c r="X207" s="356"/>
      <c r="Y207" s="356"/>
      <c r="Z207" s="339"/>
      <c r="AA207" s="358"/>
      <c r="AB207" s="359"/>
      <c r="AC207" s="359"/>
      <c r="AD207" s="367"/>
      <c r="AE207" s="359"/>
      <c r="AF207" s="359"/>
      <c r="AG207" s="359"/>
      <c r="AH207" s="359"/>
      <c r="AI207" s="341"/>
      <c r="AJ207" s="341"/>
      <c r="AK207" s="341"/>
      <c r="AL207" s="341"/>
      <c r="AM207" s="341"/>
      <c r="AN207" s="341"/>
      <c r="AO207" s="341"/>
      <c r="AP207" s="341"/>
    </row>
    <row r="208" spans="1:42" s="112" customFormat="1" ht="15" customHeight="1" x14ac:dyDescent="0.25">
      <c r="A208" s="231" t="str">
        <f>A161</f>
        <v>8.</v>
      </c>
      <c r="B208" s="224"/>
      <c r="C208" s="229" t="str">
        <f>C161</f>
        <v>LIČILAČKI RADOVI</v>
      </c>
      <c r="D208" s="225"/>
      <c r="E208" s="225"/>
      <c r="F208" s="225"/>
      <c r="G208" s="225"/>
      <c r="H208" s="225"/>
      <c r="I208" s="225"/>
      <c r="J208" s="225"/>
      <c r="K208" s="225"/>
      <c r="L208" s="225"/>
      <c r="M208" s="226"/>
      <c r="N208" s="226"/>
      <c r="O208" s="226"/>
      <c r="P208" s="541">
        <f>R161</f>
        <v>0</v>
      </c>
      <c r="Q208" s="541"/>
      <c r="R208" s="541"/>
      <c r="S208" s="541"/>
      <c r="T208" s="541"/>
      <c r="U208" s="356"/>
      <c r="V208" s="356"/>
      <c r="W208" s="356"/>
      <c r="X208" s="356"/>
      <c r="Y208" s="356"/>
      <c r="Z208" s="339"/>
      <c r="AA208" s="358"/>
      <c r="AB208" s="359"/>
      <c r="AC208" s="359"/>
      <c r="AD208" s="367"/>
      <c r="AE208" s="359"/>
      <c r="AF208" s="359"/>
      <c r="AG208" s="359"/>
      <c r="AH208" s="359"/>
      <c r="AI208" s="341"/>
      <c r="AJ208" s="341"/>
      <c r="AK208" s="341"/>
      <c r="AL208" s="341"/>
      <c r="AM208" s="341"/>
      <c r="AN208" s="341"/>
      <c r="AO208" s="341"/>
      <c r="AP208" s="341"/>
    </row>
    <row r="209" spans="1:42" s="112" customFormat="1" ht="15" customHeight="1" x14ac:dyDescent="0.2">
      <c r="A209" s="120"/>
      <c r="B209" s="121"/>
      <c r="D209" s="120"/>
      <c r="E209" s="120"/>
      <c r="F209" s="120"/>
      <c r="G209" s="120"/>
      <c r="H209" s="120"/>
      <c r="I209" s="120"/>
      <c r="J209" s="120"/>
      <c r="K209" s="120"/>
      <c r="L209" s="120"/>
      <c r="M209" s="122"/>
      <c r="N209" s="122"/>
      <c r="O209" s="122"/>
      <c r="P209" s="123"/>
      <c r="Q209" s="123"/>
      <c r="R209" s="125"/>
      <c r="S209" s="125"/>
      <c r="T209" s="124"/>
      <c r="U209" s="356"/>
      <c r="V209" s="357"/>
      <c r="W209" s="357"/>
      <c r="X209" s="356"/>
      <c r="Y209" s="356"/>
      <c r="Z209" s="339"/>
      <c r="AA209" s="358"/>
      <c r="AB209" s="359"/>
      <c r="AC209" s="359"/>
      <c r="AD209" s="367"/>
      <c r="AE209" s="359"/>
      <c r="AF209" s="359"/>
      <c r="AG209" s="359"/>
      <c r="AH209" s="359"/>
      <c r="AI209" s="341"/>
      <c r="AJ209" s="341"/>
      <c r="AK209" s="341"/>
      <c r="AL209" s="341"/>
      <c r="AM209" s="341"/>
      <c r="AN209" s="341"/>
      <c r="AO209" s="341"/>
      <c r="AP209" s="341"/>
    </row>
    <row r="210" spans="1:42" s="112" customFormat="1" ht="15" customHeight="1" x14ac:dyDescent="0.25">
      <c r="A210" s="232">
        <f>+A175</f>
        <v>9</v>
      </c>
      <c r="B210" s="224"/>
      <c r="C210" s="229" t="str">
        <f>+C175</f>
        <v>MJERE URBANE MOBILNOSTI</v>
      </c>
      <c r="D210" s="225"/>
      <c r="E210" s="225"/>
      <c r="F210" s="225"/>
      <c r="G210" s="225"/>
      <c r="H210" s="225"/>
      <c r="I210" s="225"/>
      <c r="J210" s="225"/>
      <c r="K210" s="225"/>
      <c r="L210" s="225"/>
      <c r="M210" s="226"/>
      <c r="N210" s="226"/>
      <c r="O210" s="226"/>
      <c r="P210" s="541">
        <f>+R175</f>
        <v>0</v>
      </c>
      <c r="Q210" s="541"/>
      <c r="R210" s="541"/>
      <c r="S210" s="541"/>
      <c r="T210" s="541"/>
      <c r="U210" s="356"/>
      <c r="V210" s="356"/>
      <c r="W210" s="356"/>
      <c r="X210" s="356"/>
      <c r="Y210" s="356"/>
      <c r="Z210" s="339"/>
      <c r="AA210" s="358"/>
      <c r="AB210" s="359"/>
      <c r="AC210" s="359"/>
      <c r="AD210" s="367"/>
      <c r="AE210" s="359"/>
      <c r="AF210" s="359"/>
      <c r="AG210" s="359"/>
      <c r="AH210" s="359"/>
      <c r="AI210" s="341"/>
      <c r="AJ210" s="341"/>
      <c r="AK210" s="341"/>
      <c r="AL210" s="341"/>
      <c r="AM210" s="341"/>
      <c r="AN210" s="341"/>
      <c r="AO210" s="341"/>
      <c r="AP210" s="341"/>
    </row>
    <row r="211" spans="1:42" s="112" customFormat="1" ht="15" customHeight="1" x14ac:dyDescent="0.2">
      <c r="A211" s="120"/>
      <c r="B211" s="121"/>
      <c r="D211" s="120"/>
      <c r="E211" s="120"/>
      <c r="F211" s="120"/>
      <c r="G211" s="120"/>
      <c r="H211" s="120"/>
      <c r="I211" s="120"/>
      <c r="J211" s="120"/>
      <c r="K211" s="120"/>
      <c r="L211" s="120"/>
      <c r="M211" s="122"/>
      <c r="N211" s="122"/>
      <c r="O211" s="122"/>
      <c r="P211" s="123"/>
      <c r="Q211" s="123"/>
      <c r="R211" s="125"/>
      <c r="S211" s="125"/>
      <c r="T211" s="124"/>
      <c r="U211" s="356"/>
      <c r="V211" s="357"/>
      <c r="W211" s="357"/>
      <c r="X211" s="356"/>
      <c r="Y211" s="356"/>
      <c r="Z211" s="339"/>
      <c r="AA211" s="358"/>
      <c r="AB211" s="359"/>
      <c r="AC211" s="359"/>
      <c r="AD211" s="367"/>
      <c r="AE211" s="359"/>
      <c r="AF211" s="359"/>
      <c r="AG211" s="359"/>
      <c r="AH211" s="359"/>
      <c r="AI211" s="341"/>
      <c r="AJ211" s="341"/>
      <c r="AK211" s="341"/>
      <c r="AL211" s="341"/>
      <c r="AM211" s="341"/>
      <c r="AN211" s="341"/>
      <c r="AO211" s="341"/>
      <c r="AP211" s="341"/>
    </row>
    <row r="212" spans="1:42" s="112" customFormat="1" ht="15" customHeight="1" x14ac:dyDescent="0.25">
      <c r="A212" s="232">
        <f>+A179</f>
        <v>10</v>
      </c>
      <c r="B212" s="224"/>
      <c r="C212" s="229" t="str">
        <f>+C179</f>
        <v>MJERE UGRADNJE ELEMENATA ZELENE INFRASTRUKTURE</v>
      </c>
      <c r="D212" s="225"/>
      <c r="E212" s="225"/>
      <c r="F212" s="225"/>
      <c r="G212" s="225"/>
      <c r="H212" s="225"/>
      <c r="I212" s="225"/>
      <c r="J212" s="225"/>
      <c r="K212" s="225"/>
      <c r="L212" s="225"/>
      <c r="M212" s="226"/>
      <c r="N212" s="226"/>
      <c r="O212" s="226"/>
      <c r="P212" s="541">
        <f>+R179</f>
        <v>0</v>
      </c>
      <c r="Q212" s="541"/>
      <c r="R212" s="541"/>
      <c r="S212" s="541"/>
      <c r="T212" s="541"/>
      <c r="U212" s="356"/>
      <c r="V212" s="356"/>
      <c r="W212" s="356"/>
      <c r="X212" s="356"/>
      <c r="Y212" s="356"/>
      <c r="Z212" s="339"/>
      <c r="AA212" s="358"/>
      <c r="AB212" s="359"/>
      <c r="AC212" s="359"/>
      <c r="AD212" s="367"/>
      <c r="AE212" s="359"/>
      <c r="AF212" s="359"/>
      <c r="AG212" s="359"/>
      <c r="AH212" s="359"/>
      <c r="AI212" s="341"/>
      <c r="AJ212" s="341"/>
      <c r="AK212" s="341"/>
      <c r="AL212" s="341"/>
      <c r="AM212" s="341"/>
      <c r="AN212" s="341"/>
      <c r="AO212" s="341"/>
      <c r="AP212" s="341"/>
    </row>
    <row r="213" spans="1:42" s="112" customFormat="1" ht="15" customHeight="1" x14ac:dyDescent="0.2">
      <c r="A213" s="120"/>
      <c r="B213" s="121"/>
      <c r="D213" s="120"/>
      <c r="E213" s="120"/>
      <c r="F213" s="120"/>
      <c r="G213" s="120"/>
      <c r="H213" s="120"/>
      <c r="I213" s="120"/>
      <c r="J213" s="120"/>
      <c r="K213" s="120"/>
      <c r="L213" s="120"/>
      <c r="M213" s="122"/>
      <c r="N213" s="122"/>
      <c r="O213" s="122"/>
      <c r="P213" s="123"/>
      <c r="Q213" s="123"/>
      <c r="R213" s="125"/>
      <c r="S213" s="125"/>
      <c r="T213" s="124"/>
      <c r="U213" s="356"/>
      <c r="V213" s="357"/>
      <c r="W213" s="357"/>
      <c r="X213" s="356"/>
      <c r="Y213" s="356"/>
      <c r="Z213" s="339"/>
      <c r="AA213" s="358"/>
      <c r="AB213" s="359"/>
      <c r="AC213" s="359"/>
      <c r="AD213" s="367"/>
      <c r="AE213" s="359"/>
      <c r="AF213" s="359"/>
      <c r="AG213" s="359"/>
      <c r="AH213" s="359"/>
      <c r="AI213" s="341"/>
      <c r="AJ213" s="341"/>
      <c r="AK213" s="341"/>
      <c r="AL213" s="341"/>
      <c r="AM213" s="341"/>
      <c r="AN213" s="341"/>
      <c r="AO213" s="341"/>
      <c r="AP213" s="341"/>
    </row>
    <row r="214" spans="1:42" s="112" customFormat="1" ht="15" customHeight="1" x14ac:dyDescent="0.25">
      <c r="A214" s="232">
        <f>+A185</f>
        <v>11</v>
      </c>
      <c r="B214" s="224"/>
      <c r="C214" s="229" t="str">
        <f>+C185</f>
        <v>OSTALI RADOVI</v>
      </c>
      <c r="D214" s="225"/>
      <c r="E214" s="225"/>
      <c r="F214" s="225"/>
      <c r="G214" s="225"/>
      <c r="H214" s="225"/>
      <c r="I214" s="225"/>
      <c r="J214" s="225"/>
      <c r="K214" s="225"/>
      <c r="L214" s="225"/>
      <c r="M214" s="226"/>
      <c r="N214" s="226"/>
      <c r="O214" s="226"/>
      <c r="P214" s="541">
        <f>+R185</f>
        <v>0</v>
      </c>
      <c r="Q214" s="541"/>
      <c r="R214" s="541"/>
      <c r="S214" s="541"/>
      <c r="T214" s="541"/>
      <c r="U214" s="356"/>
      <c r="V214" s="356"/>
      <c r="W214" s="356"/>
      <c r="X214" s="356"/>
      <c r="Y214" s="356"/>
      <c r="Z214" s="339"/>
      <c r="AA214" s="358"/>
      <c r="AB214" s="359"/>
      <c r="AC214" s="359"/>
      <c r="AD214" s="367"/>
      <c r="AE214" s="359"/>
      <c r="AF214" s="359"/>
      <c r="AG214" s="359"/>
      <c r="AH214" s="359"/>
      <c r="AI214" s="341"/>
      <c r="AJ214" s="341"/>
      <c r="AK214" s="341"/>
      <c r="AL214" s="341"/>
      <c r="AM214" s="341"/>
      <c r="AN214" s="341"/>
      <c r="AO214" s="341"/>
      <c r="AP214" s="341"/>
    </row>
    <row r="215" spans="1:42" s="112" customFormat="1" ht="15" customHeight="1" thickBot="1" x14ac:dyDescent="0.25">
      <c r="A215" s="120"/>
      <c r="B215" s="121"/>
      <c r="D215" s="120"/>
      <c r="E215" s="120"/>
      <c r="F215" s="120"/>
      <c r="G215" s="120"/>
      <c r="H215" s="120"/>
      <c r="I215" s="120"/>
      <c r="J215" s="120"/>
      <c r="K215" s="120"/>
      <c r="L215" s="120"/>
      <c r="M215" s="122"/>
      <c r="N215" s="122"/>
      <c r="O215" s="122"/>
      <c r="P215" s="123"/>
      <c r="Q215" s="123"/>
      <c r="R215" s="125"/>
      <c r="S215" s="125"/>
      <c r="T215" s="124"/>
      <c r="U215" s="356"/>
      <c r="V215" s="357"/>
      <c r="W215" s="357"/>
      <c r="X215" s="356"/>
      <c r="Y215" s="356"/>
      <c r="Z215" s="339"/>
      <c r="AA215" s="358"/>
      <c r="AB215" s="359"/>
      <c r="AC215" s="359"/>
      <c r="AD215" s="367"/>
      <c r="AE215" s="359"/>
      <c r="AF215" s="359"/>
      <c r="AG215" s="359"/>
      <c r="AH215" s="359"/>
      <c r="AI215" s="341"/>
      <c r="AJ215" s="341"/>
      <c r="AK215" s="341"/>
      <c r="AL215" s="341"/>
      <c r="AM215" s="341"/>
      <c r="AN215" s="341"/>
      <c r="AO215" s="341"/>
      <c r="AP215" s="341"/>
    </row>
    <row r="216" spans="1:42" s="112" customFormat="1" ht="30.75" customHeight="1" thickTop="1" thickBot="1" x14ac:dyDescent="0.25">
      <c r="A216" s="233" t="s">
        <v>188</v>
      </c>
      <c r="B216" s="234"/>
      <c r="C216" s="235" t="s">
        <v>189</v>
      </c>
      <c r="D216" s="236"/>
      <c r="E216" s="236"/>
      <c r="F216" s="236"/>
      <c r="G216" s="236"/>
      <c r="H216" s="236"/>
      <c r="I216" s="236"/>
      <c r="J216" s="236"/>
      <c r="K216" s="236"/>
      <c r="L216" s="236"/>
      <c r="M216" s="237"/>
      <c r="N216" s="237"/>
      <c r="O216" s="237"/>
      <c r="P216" s="542">
        <f>SUM(P194:T214)</f>
        <v>0</v>
      </c>
      <c r="Q216" s="542"/>
      <c r="R216" s="542"/>
      <c r="S216" s="542"/>
      <c r="T216" s="542"/>
      <c r="U216" s="459"/>
      <c r="V216" s="459"/>
      <c r="W216" s="459"/>
      <c r="X216" s="459"/>
      <c r="Y216" s="459"/>
      <c r="Z216" s="339"/>
      <c r="AA216" s="358"/>
      <c r="AB216" s="359"/>
      <c r="AC216" s="359"/>
      <c r="AD216" s="367"/>
      <c r="AE216" s="359"/>
      <c r="AF216" s="359"/>
      <c r="AG216" s="359"/>
      <c r="AH216" s="359"/>
      <c r="AI216" s="341"/>
      <c r="AJ216" s="341"/>
      <c r="AK216" s="341"/>
      <c r="AL216" s="341"/>
      <c r="AM216" s="341"/>
      <c r="AN216" s="341"/>
      <c r="AO216" s="341"/>
      <c r="AP216" s="341"/>
    </row>
    <row r="217" spans="1:42" s="112" customFormat="1" ht="30.75" customHeight="1" thickTop="1" thickBot="1" x14ac:dyDescent="0.25">
      <c r="A217" s="233"/>
      <c r="B217" s="234"/>
      <c r="C217" s="235"/>
      <c r="D217" s="236"/>
      <c r="E217" s="236"/>
      <c r="F217" s="236"/>
      <c r="G217" s="236"/>
      <c r="H217" s="236"/>
      <c r="I217" s="236"/>
      <c r="J217" s="236"/>
      <c r="K217" s="236"/>
      <c r="L217" s="236"/>
      <c r="M217" s="237"/>
      <c r="N217" s="237"/>
      <c r="O217" s="237"/>
      <c r="P217" s="542"/>
      <c r="Q217" s="542"/>
      <c r="R217" s="542"/>
      <c r="S217" s="542"/>
      <c r="T217" s="542"/>
      <c r="U217" s="459"/>
      <c r="V217" s="459"/>
      <c r="W217" s="459"/>
      <c r="X217" s="459"/>
      <c r="Y217" s="459"/>
      <c r="Z217" s="339"/>
      <c r="AA217" s="358"/>
      <c r="AB217" s="359"/>
      <c r="AC217" s="359"/>
      <c r="AD217" s="367"/>
      <c r="AE217" s="359"/>
      <c r="AF217" s="359"/>
      <c r="AG217" s="359"/>
      <c r="AH217" s="359"/>
      <c r="AI217" s="341"/>
      <c r="AJ217" s="341"/>
      <c r="AK217" s="341"/>
      <c r="AL217" s="341"/>
      <c r="AM217" s="341"/>
      <c r="AN217" s="341"/>
      <c r="AO217" s="341"/>
      <c r="AP217" s="341"/>
    </row>
    <row r="218" spans="1:42" s="112" customFormat="1" ht="30.75" customHeight="1" thickTop="1" thickBot="1" x14ac:dyDescent="0.25">
      <c r="A218" s="233"/>
      <c r="B218" s="234"/>
      <c r="C218" s="235"/>
      <c r="D218" s="236"/>
      <c r="E218" s="236"/>
      <c r="F218" s="236"/>
      <c r="G218" s="236"/>
      <c r="H218" s="236"/>
      <c r="I218" s="236"/>
      <c r="J218" s="236"/>
      <c r="K218" s="236"/>
      <c r="L218" s="236"/>
      <c r="M218" s="237"/>
      <c r="N218" s="237"/>
      <c r="O218" s="237"/>
      <c r="P218" s="542"/>
      <c r="Q218" s="542"/>
      <c r="R218" s="542"/>
      <c r="S218" s="542"/>
      <c r="T218" s="542"/>
      <c r="U218" s="459"/>
      <c r="V218" s="459"/>
      <c r="W218" s="459"/>
      <c r="X218" s="459"/>
      <c r="Y218" s="459"/>
      <c r="Z218" s="339"/>
      <c r="AA218" s="358"/>
      <c r="AB218" s="359"/>
      <c r="AC218" s="359"/>
      <c r="AD218" s="367"/>
      <c r="AE218" s="359"/>
      <c r="AF218" s="359"/>
      <c r="AG218" s="359"/>
      <c r="AH218" s="359"/>
      <c r="AI218" s="341"/>
      <c r="AJ218" s="341"/>
      <c r="AK218" s="341"/>
      <c r="AL218" s="341"/>
      <c r="AM218" s="341"/>
      <c r="AN218" s="341"/>
      <c r="AO218" s="341"/>
      <c r="AP218" s="341"/>
    </row>
    <row r="219" spans="1:42" ht="10.5" customHeight="1" thickTop="1" x14ac:dyDescent="0.2">
      <c r="U219" s="426"/>
      <c r="V219" s="427"/>
      <c r="W219" s="427"/>
      <c r="X219" s="426"/>
      <c r="Y219" s="426"/>
      <c r="Z219" s="428"/>
      <c r="AA219" s="336"/>
      <c r="AB219" s="335"/>
      <c r="AC219" s="335"/>
      <c r="AD219" s="429"/>
      <c r="AE219" s="335"/>
      <c r="AF219" s="335"/>
      <c r="AG219" s="335"/>
      <c r="AH219" s="335"/>
      <c r="AI219" s="335"/>
      <c r="AJ219" s="335"/>
      <c r="AK219" s="335"/>
      <c r="AL219" s="335"/>
      <c r="AM219" s="335"/>
      <c r="AN219" s="335"/>
      <c r="AO219" s="335"/>
      <c r="AP219" s="335"/>
    </row>
    <row r="220" spans="1:42" ht="10.7" customHeight="1" x14ac:dyDescent="0.2">
      <c r="U220" s="426"/>
      <c r="V220" s="427"/>
      <c r="W220" s="427"/>
      <c r="X220" s="426"/>
      <c r="Y220" s="426"/>
      <c r="Z220" s="428"/>
      <c r="AA220" s="336"/>
      <c r="AB220" s="335"/>
      <c r="AC220" s="335"/>
      <c r="AD220" s="429"/>
      <c r="AE220" s="335"/>
      <c r="AF220" s="335"/>
      <c r="AG220" s="335"/>
      <c r="AH220" s="335"/>
      <c r="AI220" s="335"/>
      <c r="AJ220" s="335"/>
      <c r="AK220" s="335"/>
      <c r="AL220" s="335"/>
      <c r="AM220" s="335"/>
      <c r="AN220" s="335"/>
      <c r="AO220" s="335"/>
      <c r="AP220" s="335"/>
    </row>
    <row r="221" spans="1:42" ht="10.7" customHeight="1" x14ac:dyDescent="0.2">
      <c r="U221" s="426"/>
      <c r="V221" s="427"/>
      <c r="W221" s="427"/>
      <c r="X221" s="426"/>
      <c r="Y221" s="426"/>
      <c r="Z221" s="428"/>
      <c r="AA221" s="336"/>
      <c r="AB221" s="335"/>
      <c r="AC221" s="335"/>
      <c r="AD221" s="429"/>
      <c r="AE221" s="335"/>
      <c r="AF221" s="335"/>
      <c r="AG221" s="335"/>
      <c r="AH221" s="335"/>
      <c r="AI221" s="335"/>
      <c r="AJ221" s="335"/>
      <c r="AK221" s="335"/>
      <c r="AL221" s="335"/>
      <c r="AM221" s="335"/>
      <c r="AN221" s="335"/>
      <c r="AO221" s="335"/>
      <c r="AP221" s="335"/>
    </row>
    <row r="222" spans="1:42" ht="27" customHeight="1" x14ac:dyDescent="0.2">
      <c r="U222" s="426"/>
      <c r="V222" s="427"/>
      <c r="W222" s="427"/>
      <c r="X222" s="426"/>
      <c r="Y222" s="426"/>
      <c r="Z222" s="428"/>
      <c r="AA222" s="336"/>
      <c r="AB222" s="335"/>
      <c r="AC222" s="335"/>
      <c r="AD222" s="429"/>
      <c r="AE222" s="335"/>
      <c r="AF222" s="335"/>
      <c r="AG222" s="335"/>
      <c r="AH222" s="335"/>
      <c r="AI222" s="335"/>
      <c r="AJ222" s="335"/>
      <c r="AK222" s="335"/>
      <c r="AL222" s="335"/>
      <c r="AM222" s="335"/>
      <c r="AN222" s="335"/>
      <c r="AO222" s="335"/>
      <c r="AP222" s="335"/>
    </row>
    <row r="223" spans="1:42" ht="10.7" customHeight="1" x14ac:dyDescent="0.2">
      <c r="U223" s="426"/>
      <c r="V223" s="427"/>
      <c r="W223" s="427"/>
      <c r="X223" s="426"/>
      <c r="Y223" s="426"/>
      <c r="Z223" s="428"/>
      <c r="AA223" s="336"/>
      <c r="AB223" s="335"/>
      <c r="AC223" s="335"/>
      <c r="AD223" s="429"/>
      <c r="AE223" s="335"/>
      <c r="AF223" s="335"/>
      <c r="AG223" s="335"/>
      <c r="AH223" s="335"/>
      <c r="AI223" s="335"/>
      <c r="AJ223" s="335"/>
      <c r="AK223" s="335"/>
      <c r="AL223" s="335"/>
      <c r="AM223" s="335"/>
      <c r="AN223" s="335"/>
      <c r="AO223" s="335"/>
      <c r="AP223" s="335"/>
    </row>
    <row r="224" spans="1:42" ht="10.7" customHeight="1" x14ac:dyDescent="0.2">
      <c r="U224" s="426"/>
      <c r="V224" s="427"/>
      <c r="W224" s="427"/>
      <c r="X224" s="426"/>
      <c r="Y224" s="426"/>
      <c r="Z224" s="428"/>
      <c r="AA224" s="336"/>
      <c r="AB224" s="335"/>
      <c r="AC224" s="335"/>
      <c r="AD224" s="429"/>
      <c r="AE224" s="335"/>
      <c r="AF224" s="335"/>
      <c r="AG224" s="335"/>
      <c r="AH224" s="335"/>
      <c r="AI224" s="335"/>
      <c r="AJ224" s="335"/>
      <c r="AK224" s="335"/>
      <c r="AL224" s="335"/>
      <c r="AM224" s="335"/>
      <c r="AN224" s="335"/>
      <c r="AO224" s="335"/>
      <c r="AP224" s="335"/>
    </row>
    <row r="225" spans="1:42" ht="10.7" customHeight="1" x14ac:dyDescent="0.2">
      <c r="U225" s="426"/>
      <c r="V225" s="427"/>
      <c r="W225" s="427"/>
      <c r="X225" s="426"/>
      <c r="Y225" s="426"/>
      <c r="Z225" s="428"/>
      <c r="AA225" s="336"/>
      <c r="AB225" s="335"/>
      <c r="AC225" s="335"/>
      <c r="AD225" s="429"/>
      <c r="AE225" s="335"/>
      <c r="AF225" s="335"/>
      <c r="AG225" s="335"/>
      <c r="AH225" s="335"/>
      <c r="AI225" s="335"/>
      <c r="AJ225" s="335"/>
      <c r="AK225" s="335"/>
      <c r="AL225" s="335"/>
      <c r="AM225" s="335"/>
      <c r="AN225" s="335"/>
      <c r="AO225" s="335"/>
      <c r="AP225" s="335"/>
    </row>
    <row r="227" spans="1:42" ht="23.25" customHeight="1" x14ac:dyDescent="0.25">
      <c r="A227" s="238"/>
      <c r="B227" s="239"/>
      <c r="C227" s="240"/>
      <c r="D227" s="240"/>
      <c r="E227" s="240"/>
      <c r="F227" s="240"/>
      <c r="G227" s="240"/>
      <c r="H227" s="240"/>
      <c r="I227" s="240"/>
      <c r="J227" s="240"/>
      <c r="K227" s="240"/>
      <c r="L227" s="240"/>
      <c r="M227" s="241"/>
      <c r="N227" s="241"/>
      <c r="O227" s="241"/>
      <c r="P227" s="543"/>
      <c r="Q227" s="543"/>
      <c r="R227" s="543"/>
      <c r="S227" s="543"/>
      <c r="T227" s="543"/>
      <c r="U227" s="189"/>
      <c r="X227" s="189"/>
      <c r="Y227" s="189"/>
    </row>
    <row r="228" spans="1:42" ht="23.25" customHeight="1" x14ac:dyDescent="0.2">
      <c r="B228" s="242"/>
      <c r="C228" s="243"/>
      <c r="D228" s="243"/>
      <c r="E228" s="243"/>
      <c r="F228" s="243"/>
      <c r="G228" s="243"/>
      <c r="H228" s="243"/>
      <c r="I228" s="243"/>
      <c r="J228" s="243"/>
      <c r="K228" s="243"/>
      <c r="L228" s="243"/>
      <c r="M228" s="244"/>
      <c r="N228" s="244"/>
      <c r="O228" s="244"/>
      <c r="P228" s="540"/>
      <c r="Q228" s="540"/>
      <c r="R228" s="540"/>
      <c r="S228" s="540"/>
      <c r="T228" s="540"/>
      <c r="U228" s="189"/>
      <c r="X228" s="189"/>
      <c r="Y228" s="189"/>
    </row>
    <row r="229" spans="1:42" ht="23.25" customHeight="1" x14ac:dyDescent="0.2">
      <c r="B229" s="245"/>
      <c r="C229" s="243"/>
      <c r="D229" s="243"/>
      <c r="E229" s="243"/>
      <c r="F229" s="243"/>
      <c r="G229" s="243"/>
      <c r="H229" s="243"/>
      <c r="I229" s="243"/>
      <c r="J229" s="243"/>
      <c r="K229" s="243"/>
      <c r="L229" s="243"/>
      <c r="M229" s="244"/>
      <c r="N229" s="244"/>
      <c r="O229" s="244"/>
      <c r="P229" s="540"/>
      <c r="Q229" s="540"/>
      <c r="R229" s="540"/>
      <c r="S229" s="540"/>
      <c r="T229" s="540"/>
      <c r="U229" s="189"/>
      <c r="X229" s="189"/>
      <c r="Y229" s="189"/>
    </row>
  </sheetData>
  <mergeCells count="587">
    <mergeCell ref="G1:R1"/>
    <mergeCell ref="S1:T1"/>
    <mergeCell ref="G3:R3"/>
    <mergeCell ref="S3:T3"/>
    <mergeCell ref="A9:B9"/>
    <mergeCell ref="C9:L9"/>
    <mergeCell ref="N9:O9"/>
    <mergeCell ref="P9:Q9"/>
    <mergeCell ref="R9:T9"/>
    <mergeCell ref="AC12:AG12"/>
    <mergeCell ref="R13:T13"/>
    <mergeCell ref="C14:L14"/>
    <mergeCell ref="N14:O14"/>
    <mergeCell ref="P14:Q14"/>
    <mergeCell ref="R14:T14"/>
    <mergeCell ref="V14:W14"/>
    <mergeCell ref="AC14:AG14"/>
    <mergeCell ref="V9:W9"/>
    <mergeCell ref="R10:T10"/>
    <mergeCell ref="R11:T11"/>
    <mergeCell ref="C12:L12"/>
    <mergeCell ref="N12:O12"/>
    <mergeCell ref="P12:Q12"/>
    <mergeCell ref="R12:T12"/>
    <mergeCell ref="V12:W12"/>
    <mergeCell ref="C17:L17"/>
    <mergeCell ref="AB17:AC17"/>
    <mergeCell ref="C18:L18"/>
    <mergeCell ref="N18:O18"/>
    <mergeCell ref="P18:Q18"/>
    <mergeCell ref="R18:T18"/>
    <mergeCell ref="V18:W18"/>
    <mergeCell ref="C15:L15"/>
    <mergeCell ref="AB15:AC15"/>
    <mergeCell ref="C16:L16"/>
    <mergeCell ref="N16:O16"/>
    <mergeCell ref="P16:Q16"/>
    <mergeCell ref="R16:T16"/>
    <mergeCell ref="V16:W16"/>
    <mergeCell ref="AC16:AG16"/>
    <mergeCell ref="C21:L21"/>
    <mergeCell ref="N21:O21"/>
    <mergeCell ref="P21:Q21"/>
    <mergeCell ref="R21:T21"/>
    <mergeCell ref="V21:W21"/>
    <mergeCell ref="AB21:AC21"/>
    <mergeCell ref="AB19:AC19"/>
    <mergeCell ref="C20:L20"/>
    <mergeCell ref="N20:O20"/>
    <mergeCell ref="P20:Q20"/>
    <mergeCell ref="R20:T20"/>
    <mergeCell ref="V20:W20"/>
    <mergeCell ref="AC20:AG20"/>
    <mergeCell ref="AB23:AC23"/>
    <mergeCell ref="C24:L24"/>
    <mergeCell ref="N24:O24"/>
    <mergeCell ref="P24:Q24"/>
    <mergeCell ref="R24:T24"/>
    <mergeCell ref="V24:W24"/>
    <mergeCell ref="AC24:AG24"/>
    <mergeCell ref="C22:L22"/>
    <mergeCell ref="N22:O22"/>
    <mergeCell ref="P22:Q22"/>
    <mergeCell ref="R22:T22"/>
    <mergeCell ref="V22:W22"/>
    <mergeCell ref="AB22:AC22"/>
    <mergeCell ref="AB27:AC27"/>
    <mergeCell ref="C26:L26"/>
    <mergeCell ref="N26:O26"/>
    <mergeCell ref="P26:Q26"/>
    <mergeCell ref="R26:T26"/>
    <mergeCell ref="V26:W26"/>
    <mergeCell ref="AB26:AC26"/>
    <mergeCell ref="C25:L25"/>
    <mergeCell ref="N25:O25"/>
    <mergeCell ref="P25:Q25"/>
    <mergeCell ref="R25:T25"/>
    <mergeCell ref="V25:W25"/>
    <mergeCell ref="AB25:AC25"/>
    <mergeCell ref="R28:T28"/>
    <mergeCell ref="C29:L29"/>
    <mergeCell ref="N29:O29"/>
    <mergeCell ref="P29:Q29"/>
    <mergeCell ref="R29:T29"/>
    <mergeCell ref="V29:W29"/>
    <mergeCell ref="C27:L27"/>
    <mergeCell ref="N27:O27"/>
    <mergeCell ref="P27:Q27"/>
    <mergeCell ref="R27:T27"/>
    <mergeCell ref="V27:W27"/>
    <mergeCell ref="AC32:AG32"/>
    <mergeCell ref="C34:L34"/>
    <mergeCell ref="N34:O34"/>
    <mergeCell ref="P34:Q34"/>
    <mergeCell ref="R34:T34"/>
    <mergeCell ref="V34:W34"/>
    <mergeCell ref="AC34:AG34"/>
    <mergeCell ref="C30:L30"/>
    <mergeCell ref="N30:O30"/>
    <mergeCell ref="P30:Q30"/>
    <mergeCell ref="R30:T30"/>
    <mergeCell ref="V30:W30"/>
    <mergeCell ref="C32:L32"/>
    <mergeCell ref="N32:O32"/>
    <mergeCell ref="P32:Q32"/>
    <mergeCell ref="R32:T32"/>
    <mergeCell ref="V32:W32"/>
    <mergeCell ref="AC38:AG38"/>
    <mergeCell ref="C40:L40"/>
    <mergeCell ref="N40:O40"/>
    <mergeCell ref="P40:Q40"/>
    <mergeCell ref="R40:T40"/>
    <mergeCell ref="V40:W40"/>
    <mergeCell ref="AC40:AG40"/>
    <mergeCell ref="C36:L36"/>
    <mergeCell ref="N36:O36"/>
    <mergeCell ref="P36:Q36"/>
    <mergeCell ref="R36:T36"/>
    <mergeCell ref="V36:W36"/>
    <mergeCell ref="C38:L38"/>
    <mergeCell ref="N38:O38"/>
    <mergeCell ref="P38:Q38"/>
    <mergeCell ref="R38:T38"/>
    <mergeCell ref="V38:W38"/>
    <mergeCell ref="C42:L42"/>
    <mergeCell ref="N42:O42"/>
    <mergeCell ref="P42:Q42"/>
    <mergeCell ref="R42:T42"/>
    <mergeCell ref="V42:W42"/>
    <mergeCell ref="AB42:AC42"/>
    <mergeCell ref="C41:L41"/>
    <mergeCell ref="N41:O41"/>
    <mergeCell ref="P41:Q41"/>
    <mergeCell ref="R41:T41"/>
    <mergeCell ref="V41:W41"/>
    <mergeCell ref="AB41:AC41"/>
    <mergeCell ref="C44:L44"/>
    <mergeCell ref="N44:O44"/>
    <mergeCell ref="P44:Q44"/>
    <mergeCell ref="R44:T44"/>
    <mergeCell ref="V44:W44"/>
    <mergeCell ref="C46:L46"/>
    <mergeCell ref="N46:O46"/>
    <mergeCell ref="P46:Q46"/>
    <mergeCell ref="R46:T46"/>
    <mergeCell ref="V46:W46"/>
    <mergeCell ref="C50:L50"/>
    <mergeCell ref="N50:O50"/>
    <mergeCell ref="P50:Q50"/>
    <mergeCell ref="R50:T50"/>
    <mergeCell ref="V50:W50"/>
    <mergeCell ref="AC50:AG50"/>
    <mergeCell ref="AC46:AG46"/>
    <mergeCell ref="AB47:AC47"/>
    <mergeCell ref="C48:L48"/>
    <mergeCell ref="N48:O48"/>
    <mergeCell ref="P48:Q48"/>
    <mergeCell ref="R48:T48"/>
    <mergeCell ref="V48:W48"/>
    <mergeCell ref="C53:L53"/>
    <mergeCell ref="AB53:AC53"/>
    <mergeCell ref="C54:L54"/>
    <mergeCell ref="N54:O54"/>
    <mergeCell ref="P54:Q54"/>
    <mergeCell ref="R54:T54"/>
    <mergeCell ref="V54:W54"/>
    <mergeCell ref="C51:L51"/>
    <mergeCell ref="AB51:AC51"/>
    <mergeCell ref="C52:L52"/>
    <mergeCell ref="N52:O52"/>
    <mergeCell ref="P52:Q52"/>
    <mergeCell ref="R52:T52"/>
    <mergeCell ref="V52:W52"/>
    <mergeCell ref="AB59:AC59"/>
    <mergeCell ref="C61:L61"/>
    <mergeCell ref="N61:O61"/>
    <mergeCell ref="P61:Q61"/>
    <mergeCell ref="R61:T61"/>
    <mergeCell ref="V61:W61"/>
    <mergeCell ref="R56:T56"/>
    <mergeCell ref="C59:L59"/>
    <mergeCell ref="N59:O59"/>
    <mergeCell ref="P59:Q59"/>
    <mergeCell ref="R59:T59"/>
    <mergeCell ref="V59:W59"/>
    <mergeCell ref="C65:L65"/>
    <mergeCell ref="N65:O65"/>
    <mergeCell ref="P65:Q65"/>
    <mergeCell ref="R65:T65"/>
    <mergeCell ref="V65:W65"/>
    <mergeCell ref="AB65:AC65"/>
    <mergeCell ref="C63:L63"/>
    <mergeCell ref="N63:O63"/>
    <mergeCell ref="P63:Q63"/>
    <mergeCell ref="R63:T63"/>
    <mergeCell ref="V63:W63"/>
    <mergeCell ref="AB63:AC63"/>
    <mergeCell ref="C69:L69"/>
    <mergeCell ref="N69:O69"/>
    <mergeCell ref="P69:Q69"/>
    <mergeCell ref="R69:T69"/>
    <mergeCell ref="V69:W69"/>
    <mergeCell ref="AB69:AC69"/>
    <mergeCell ref="C67:L67"/>
    <mergeCell ref="N67:O67"/>
    <mergeCell ref="P67:Q67"/>
    <mergeCell ref="R67:T67"/>
    <mergeCell ref="V67:W67"/>
    <mergeCell ref="AB67:AC67"/>
    <mergeCell ref="C73:L73"/>
    <mergeCell ref="N73:O73"/>
    <mergeCell ref="P73:Q73"/>
    <mergeCell ref="R73:T73"/>
    <mergeCell ref="V73:W73"/>
    <mergeCell ref="AB73:AC73"/>
    <mergeCell ref="C71:L71"/>
    <mergeCell ref="N71:O71"/>
    <mergeCell ref="P71:Q71"/>
    <mergeCell ref="R71:T71"/>
    <mergeCell ref="V71:W71"/>
    <mergeCell ref="AB71:AC71"/>
    <mergeCell ref="C74:L74"/>
    <mergeCell ref="N74:O74"/>
    <mergeCell ref="P74:Q74"/>
    <mergeCell ref="R74:T74"/>
    <mergeCell ref="V74:W74"/>
    <mergeCell ref="C75:L75"/>
    <mergeCell ref="N75:O75"/>
    <mergeCell ref="P75:Q75"/>
    <mergeCell ref="R75:T75"/>
    <mergeCell ref="V75:W75"/>
    <mergeCell ref="C76:L76"/>
    <mergeCell ref="N76:O76"/>
    <mergeCell ref="P76:Q76"/>
    <mergeCell ref="R76:T76"/>
    <mergeCell ref="V76:W76"/>
    <mergeCell ref="C78:L78"/>
    <mergeCell ref="N78:O78"/>
    <mergeCell ref="P78:Q78"/>
    <mergeCell ref="R78:T78"/>
    <mergeCell ref="V78:W78"/>
    <mergeCell ref="C82:L82"/>
    <mergeCell ref="N82:O82"/>
    <mergeCell ref="P82:Q82"/>
    <mergeCell ref="R82:T82"/>
    <mergeCell ref="V82:W82"/>
    <mergeCell ref="R84:T84"/>
    <mergeCell ref="AB78:AC78"/>
    <mergeCell ref="C80:L80"/>
    <mergeCell ref="N80:O80"/>
    <mergeCell ref="P80:Q80"/>
    <mergeCell ref="R80:T80"/>
    <mergeCell ref="V80:W80"/>
    <mergeCell ref="AG86:AP86"/>
    <mergeCell ref="C88:L88"/>
    <mergeCell ref="N88:O88"/>
    <mergeCell ref="P88:Q88"/>
    <mergeCell ref="R88:T88"/>
    <mergeCell ref="V88:W88"/>
    <mergeCell ref="AB88:AC88"/>
    <mergeCell ref="AG88:AP88"/>
    <mergeCell ref="C86:L86"/>
    <mergeCell ref="N86:O86"/>
    <mergeCell ref="P86:Q86"/>
    <mergeCell ref="R86:T86"/>
    <mergeCell ref="V86:W86"/>
    <mergeCell ref="AB86:AC86"/>
    <mergeCell ref="C94:L94"/>
    <mergeCell ref="N94:O94"/>
    <mergeCell ref="P94:Q94"/>
    <mergeCell ref="R94:T94"/>
    <mergeCell ref="V94:W94"/>
    <mergeCell ref="AG94:AP94"/>
    <mergeCell ref="AG90:AP90"/>
    <mergeCell ref="C92:L92"/>
    <mergeCell ref="N92:O92"/>
    <mergeCell ref="P92:Q92"/>
    <mergeCell ref="R92:T92"/>
    <mergeCell ref="V92:W92"/>
    <mergeCell ref="AB92:AC92"/>
    <mergeCell ref="AG92:AP92"/>
    <mergeCell ref="C90:L90"/>
    <mergeCell ref="N90:O90"/>
    <mergeCell ref="P90:Q90"/>
    <mergeCell ref="R90:T90"/>
    <mergeCell ref="V90:W90"/>
    <mergeCell ref="AB90:AC90"/>
    <mergeCell ref="AG96:AP96"/>
    <mergeCell ref="C98:L98"/>
    <mergeCell ref="N98:O98"/>
    <mergeCell ref="P98:Q98"/>
    <mergeCell ref="R98:T98"/>
    <mergeCell ref="V98:W98"/>
    <mergeCell ref="C95:L95"/>
    <mergeCell ref="C96:L96"/>
    <mergeCell ref="N96:O96"/>
    <mergeCell ref="P96:Q96"/>
    <mergeCell ref="R96:T96"/>
    <mergeCell ref="V96:W96"/>
    <mergeCell ref="R104:T104"/>
    <mergeCell ref="C106:L106"/>
    <mergeCell ref="N106:O106"/>
    <mergeCell ref="P106:Q106"/>
    <mergeCell ref="R106:T106"/>
    <mergeCell ref="V106:W106"/>
    <mergeCell ref="C100:L100"/>
    <mergeCell ref="N100:O100"/>
    <mergeCell ref="P100:Q100"/>
    <mergeCell ref="R100:T100"/>
    <mergeCell ref="V100:W100"/>
    <mergeCell ref="C102:L102"/>
    <mergeCell ref="N102:O102"/>
    <mergeCell ref="P102:Q102"/>
    <mergeCell ref="R102:T102"/>
    <mergeCell ref="V102:W102"/>
    <mergeCell ref="R110:T110"/>
    <mergeCell ref="C112:L112"/>
    <mergeCell ref="N112:O112"/>
    <mergeCell ref="P112:Q112"/>
    <mergeCell ref="R112:T112"/>
    <mergeCell ref="V112:W112"/>
    <mergeCell ref="AB106:AC106"/>
    <mergeCell ref="AG106:AP106"/>
    <mergeCell ref="C108:L108"/>
    <mergeCell ref="N108:O108"/>
    <mergeCell ref="P108:Q108"/>
    <mergeCell ref="R108:T108"/>
    <mergeCell ref="V108:W108"/>
    <mergeCell ref="AB112:AC112"/>
    <mergeCell ref="C113:L113"/>
    <mergeCell ref="AA113:AE113"/>
    <mergeCell ref="C114:L114"/>
    <mergeCell ref="C115:L115"/>
    <mergeCell ref="N115:O115"/>
    <mergeCell ref="P115:Q115"/>
    <mergeCell ref="R115:T115"/>
    <mergeCell ref="V115:W115"/>
    <mergeCell ref="C116:L116"/>
    <mergeCell ref="N116:O116"/>
    <mergeCell ref="P116:Q116"/>
    <mergeCell ref="R116:T116"/>
    <mergeCell ref="V116:W116"/>
    <mergeCell ref="C117:L117"/>
    <mergeCell ref="N117:O117"/>
    <mergeCell ref="P117:Q117"/>
    <mergeCell ref="R117:T117"/>
    <mergeCell ref="V117:W117"/>
    <mergeCell ref="C118:L118"/>
    <mergeCell ref="N118:O118"/>
    <mergeCell ref="P118:Q118"/>
    <mergeCell ref="R118:T118"/>
    <mergeCell ref="V118:W118"/>
    <mergeCell ref="C119:L119"/>
    <mergeCell ref="N119:O119"/>
    <mergeCell ref="P119:Q119"/>
    <mergeCell ref="R119:T119"/>
    <mergeCell ref="V119:W119"/>
    <mergeCell ref="C120:L120"/>
    <mergeCell ref="N120:O120"/>
    <mergeCell ref="P120:Q120"/>
    <mergeCell ref="R120:T120"/>
    <mergeCell ref="V120:W120"/>
    <mergeCell ref="C121:L121"/>
    <mergeCell ref="N121:O121"/>
    <mergeCell ref="P121:Q121"/>
    <mergeCell ref="R121:T121"/>
    <mergeCell ref="V121:W121"/>
    <mergeCell ref="C122:L122"/>
    <mergeCell ref="N122:O122"/>
    <mergeCell ref="P122:Q122"/>
    <mergeCell ref="R122:T122"/>
    <mergeCell ref="V122:W122"/>
    <mergeCell ref="C123:L123"/>
    <mergeCell ref="N123:O123"/>
    <mergeCell ref="P123:Q123"/>
    <mergeCell ref="R123:T123"/>
    <mergeCell ref="V123:W123"/>
    <mergeCell ref="C124:L124"/>
    <mergeCell ref="N124:O124"/>
    <mergeCell ref="P124:Q124"/>
    <mergeCell ref="R124:T124"/>
    <mergeCell ref="V124:W124"/>
    <mergeCell ref="C125:L125"/>
    <mergeCell ref="N125:O125"/>
    <mergeCell ref="P125:Q125"/>
    <mergeCell ref="R125:T125"/>
    <mergeCell ref="V125:W125"/>
    <mergeCell ref="C132:L132"/>
    <mergeCell ref="C134:L134"/>
    <mergeCell ref="N134:O134"/>
    <mergeCell ref="P134:Q134"/>
    <mergeCell ref="R134:T134"/>
    <mergeCell ref="V134:W134"/>
    <mergeCell ref="C127:L127"/>
    <mergeCell ref="N127:O127"/>
    <mergeCell ref="P127:Q127"/>
    <mergeCell ref="R127:T127"/>
    <mergeCell ref="V127:W127"/>
    <mergeCell ref="R129:T129"/>
    <mergeCell ref="A138:B138"/>
    <mergeCell ref="C138:M138"/>
    <mergeCell ref="R138:T138"/>
    <mergeCell ref="C140:L140"/>
    <mergeCell ref="N140:O140"/>
    <mergeCell ref="P140:Q140"/>
    <mergeCell ref="R140:T140"/>
    <mergeCell ref="AB134:AC134"/>
    <mergeCell ref="AG134:AP134"/>
    <mergeCell ref="C136:L136"/>
    <mergeCell ref="N136:O136"/>
    <mergeCell ref="P136:Q136"/>
    <mergeCell ref="R136:T136"/>
    <mergeCell ref="V136:W136"/>
    <mergeCell ref="AB136:AC136"/>
    <mergeCell ref="AG136:AP136"/>
    <mergeCell ref="C144:L144"/>
    <mergeCell ref="N144:O144"/>
    <mergeCell ref="P144:Q144"/>
    <mergeCell ref="R144:T144"/>
    <mergeCell ref="V144:W144"/>
    <mergeCell ref="AC144:AG144"/>
    <mergeCell ref="V140:W140"/>
    <mergeCell ref="C141:L141"/>
    <mergeCell ref="C142:L142"/>
    <mergeCell ref="N142:O142"/>
    <mergeCell ref="P142:Q142"/>
    <mergeCell ref="R142:T142"/>
    <mergeCell ref="V142:W142"/>
    <mergeCell ref="C146:L146"/>
    <mergeCell ref="N146:O146"/>
    <mergeCell ref="P146:Q146"/>
    <mergeCell ref="R146:T146"/>
    <mergeCell ref="V146:W146"/>
    <mergeCell ref="C147:L147"/>
    <mergeCell ref="N147:O147"/>
    <mergeCell ref="P147:Q147"/>
    <mergeCell ref="R147:T147"/>
    <mergeCell ref="V147:W147"/>
    <mergeCell ref="AB149:AC149"/>
    <mergeCell ref="C150:L150"/>
    <mergeCell ref="N150:O150"/>
    <mergeCell ref="P150:Q150"/>
    <mergeCell ref="R150:T150"/>
    <mergeCell ref="V150:W150"/>
    <mergeCell ref="AB150:AC150"/>
    <mergeCell ref="C148:L148"/>
    <mergeCell ref="N148:O148"/>
    <mergeCell ref="P148:Q148"/>
    <mergeCell ref="R148:T148"/>
    <mergeCell ref="V148:W148"/>
    <mergeCell ref="C149:L149"/>
    <mergeCell ref="N149:O149"/>
    <mergeCell ref="P149:Q149"/>
    <mergeCell ref="R149:T149"/>
    <mergeCell ref="V149:W149"/>
    <mergeCell ref="C153:L153"/>
    <mergeCell ref="N153:O153"/>
    <mergeCell ref="P153:Q153"/>
    <mergeCell ref="R153:T153"/>
    <mergeCell ref="V153:W153"/>
    <mergeCell ref="AC153:AG153"/>
    <mergeCell ref="C151:L151"/>
    <mergeCell ref="N151:O151"/>
    <mergeCell ref="P151:Q151"/>
    <mergeCell ref="R151:T151"/>
    <mergeCell ref="V151:W151"/>
    <mergeCell ref="AB151:AC151"/>
    <mergeCell ref="C158:L158"/>
    <mergeCell ref="AB158:AC158"/>
    <mergeCell ref="AF158:AK158"/>
    <mergeCell ref="C159:L159"/>
    <mergeCell ref="N159:O159"/>
    <mergeCell ref="P159:Q159"/>
    <mergeCell ref="R159:T159"/>
    <mergeCell ref="V159:W159"/>
    <mergeCell ref="AF155:AK155"/>
    <mergeCell ref="C156:L156"/>
    <mergeCell ref="AB156:AC156"/>
    <mergeCell ref="AF156:AK156"/>
    <mergeCell ref="C157:L157"/>
    <mergeCell ref="N157:O157"/>
    <mergeCell ref="P157:Q157"/>
    <mergeCell ref="R157:T157"/>
    <mergeCell ref="V157:W157"/>
    <mergeCell ref="AC157:AG157"/>
    <mergeCell ref="C155:L155"/>
    <mergeCell ref="N155:O155"/>
    <mergeCell ref="P155:Q155"/>
    <mergeCell ref="R155:T155"/>
    <mergeCell ref="V155:W155"/>
    <mergeCell ref="AB155:AC155"/>
    <mergeCell ref="V163:W163"/>
    <mergeCell ref="C165:L165"/>
    <mergeCell ref="N165:O165"/>
    <mergeCell ref="P165:Q165"/>
    <mergeCell ref="R165:T165"/>
    <mergeCell ref="V165:W165"/>
    <mergeCell ref="A161:B161"/>
    <mergeCell ref="C161:M161"/>
    <mergeCell ref="R161:T161"/>
    <mergeCell ref="C163:L163"/>
    <mergeCell ref="N163:O163"/>
    <mergeCell ref="P163:Q163"/>
    <mergeCell ref="R163:T163"/>
    <mergeCell ref="C167:L167"/>
    <mergeCell ref="N167:O167"/>
    <mergeCell ref="P167:Q167"/>
    <mergeCell ref="R167:T167"/>
    <mergeCell ref="V167:W167"/>
    <mergeCell ref="C168:L168"/>
    <mergeCell ref="N168:O168"/>
    <mergeCell ref="P168:Q168"/>
    <mergeCell ref="R168:T168"/>
    <mergeCell ref="V168:W168"/>
    <mergeCell ref="C169:L169"/>
    <mergeCell ref="N169:O169"/>
    <mergeCell ref="P169:Q169"/>
    <mergeCell ref="R169:T169"/>
    <mergeCell ref="V169:W169"/>
    <mergeCell ref="C171:L171"/>
    <mergeCell ref="N171:O171"/>
    <mergeCell ref="P171:Q171"/>
    <mergeCell ref="R171:T171"/>
    <mergeCell ref="V171:W171"/>
    <mergeCell ref="C177:L177"/>
    <mergeCell ref="N177:O177"/>
    <mergeCell ref="P177:Q177"/>
    <mergeCell ref="R177:T177"/>
    <mergeCell ref="V177:W177"/>
    <mergeCell ref="A179:B179"/>
    <mergeCell ref="C179:M179"/>
    <mergeCell ref="R179:T179"/>
    <mergeCell ref="C173:L173"/>
    <mergeCell ref="N173:O173"/>
    <mergeCell ref="P173:Q173"/>
    <mergeCell ref="R173:T173"/>
    <mergeCell ref="V173:W173"/>
    <mergeCell ref="A175:B175"/>
    <mergeCell ref="C175:M175"/>
    <mergeCell ref="R175:T175"/>
    <mergeCell ref="C183:L183"/>
    <mergeCell ref="N183:O183"/>
    <mergeCell ref="P183:Q183"/>
    <mergeCell ref="R183:T183"/>
    <mergeCell ref="V183:W183"/>
    <mergeCell ref="A185:B185"/>
    <mergeCell ref="C185:M185"/>
    <mergeCell ref="R185:T185"/>
    <mergeCell ref="C181:L181"/>
    <mergeCell ref="N181:O181"/>
    <mergeCell ref="P181:Q181"/>
    <mergeCell ref="R181:T181"/>
    <mergeCell ref="V181:W181"/>
    <mergeCell ref="C182:L182"/>
    <mergeCell ref="N182:O182"/>
    <mergeCell ref="P182:Q182"/>
    <mergeCell ref="R182:T182"/>
    <mergeCell ref="V182:W182"/>
    <mergeCell ref="AC189:AG189"/>
    <mergeCell ref="P191:T191"/>
    <mergeCell ref="P194:T194"/>
    <mergeCell ref="P196:T196"/>
    <mergeCell ref="P198:T198"/>
    <mergeCell ref="P200:T200"/>
    <mergeCell ref="C187:L187"/>
    <mergeCell ref="N187:O187"/>
    <mergeCell ref="P187:Q187"/>
    <mergeCell ref="R187:T187"/>
    <mergeCell ref="V187:W187"/>
    <mergeCell ref="C189:L189"/>
    <mergeCell ref="N189:O189"/>
    <mergeCell ref="P189:Q189"/>
    <mergeCell ref="R189:T189"/>
    <mergeCell ref="V189:W189"/>
    <mergeCell ref="P229:T229"/>
    <mergeCell ref="P214:T214"/>
    <mergeCell ref="P216:T216"/>
    <mergeCell ref="P217:T217"/>
    <mergeCell ref="P218:T218"/>
    <mergeCell ref="P227:T227"/>
    <mergeCell ref="P228:T228"/>
    <mergeCell ref="P202:T202"/>
    <mergeCell ref="P204:T204"/>
    <mergeCell ref="P206:T206"/>
    <mergeCell ref="P208:T208"/>
    <mergeCell ref="P210:T210"/>
    <mergeCell ref="P212:T212"/>
  </mergeCells>
  <pageMargins left="0.74803149606299213" right="0.23622047244094491" top="0.31496062992125984" bottom="0.59055118110236227" header="0.27559055118110237" footer="0.31496062992125984"/>
  <pageSetup paperSize="9" orientation="portrait" r:id="rId1"/>
  <headerFooter alignWithMargins="0">
    <oddHeader xml:space="preserve">&amp;R&amp;5
&amp;"Arial CE,Bold"&amp;7 &amp;"Arial CE,Regular"&amp;5
&amp;"Arial CE,Bold"&amp;7&amp;P&amp;"Arial CE,Regular"&amp;5
</oddHeader>
    <oddFooter xml:space="preserve">&amp;L&amp;7       
&amp;11_________________________________________________________________________&amp;7
       &amp;10 &amp;C&amp;"Arial CE,Kurziv"Projektiranje,  nadzor,  i  inženjering u graditeljstvu, OIB : 20293328923 , Slavonski Brod, Osječka br. 125&amp;R&amp;11________________
</oddFooter>
  </headerFooter>
  <rowBreaks count="6" manualBreakCount="6">
    <brk id="28" max="19" man="1"/>
    <brk id="83" max="19" man="1"/>
    <brk id="137" max="19" man="1"/>
    <brk id="160" max="19" man="1"/>
    <brk id="178" max="19" man="1"/>
    <brk id="189" max="1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W270"/>
  <sheetViews>
    <sheetView view="pageBreakPreview" zoomScaleNormal="100" zoomScaleSheetLayoutView="100" workbookViewId="0">
      <selection activeCell="M17" sqref="M17"/>
    </sheetView>
  </sheetViews>
  <sheetFormatPr defaultRowHeight="15" x14ac:dyDescent="0.25"/>
  <cols>
    <col min="1" max="1" width="5.6640625" style="248" customWidth="1"/>
    <col min="2" max="2" width="68.83203125" style="248" customWidth="1"/>
    <col min="3" max="3" width="8" style="248" customWidth="1"/>
    <col min="4" max="4" width="5" style="248" customWidth="1"/>
    <col min="5" max="5" width="14.33203125" style="248" customWidth="1"/>
    <col min="6" max="6" width="18" style="248" customWidth="1"/>
    <col min="7" max="7" width="17.6640625" style="248" customWidth="1"/>
    <col min="8" max="11" width="14.33203125" style="248" customWidth="1"/>
    <col min="12" max="256" width="9.33203125" style="248"/>
    <col min="257" max="257" width="5.6640625" style="248" customWidth="1"/>
    <col min="258" max="258" width="68.83203125" style="248" customWidth="1"/>
    <col min="259" max="259" width="8" style="248" customWidth="1"/>
    <col min="260" max="260" width="5" style="248" customWidth="1"/>
    <col min="261" max="261" width="14.33203125" style="248" customWidth="1"/>
    <col min="262" max="262" width="18" style="248" customWidth="1"/>
    <col min="263" max="263" width="17.6640625" style="248" customWidth="1"/>
    <col min="264" max="267" width="14.33203125" style="248" customWidth="1"/>
    <col min="268" max="512" width="9.33203125" style="248"/>
    <col min="513" max="513" width="5.6640625" style="248" customWidth="1"/>
    <col min="514" max="514" width="68.83203125" style="248" customWidth="1"/>
    <col min="515" max="515" width="8" style="248" customWidth="1"/>
    <col min="516" max="516" width="5" style="248" customWidth="1"/>
    <col min="517" max="517" width="14.33203125" style="248" customWidth="1"/>
    <col min="518" max="518" width="18" style="248" customWidth="1"/>
    <col min="519" max="519" width="17.6640625" style="248" customWidth="1"/>
    <col min="520" max="523" width="14.33203125" style="248" customWidth="1"/>
    <col min="524" max="768" width="9.33203125" style="248"/>
    <col min="769" max="769" width="5.6640625" style="248" customWidth="1"/>
    <col min="770" max="770" width="68.83203125" style="248" customWidth="1"/>
    <col min="771" max="771" width="8" style="248" customWidth="1"/>
    <col min="772" max="772" width="5" style="248" customWidth="1"/>
    <col min="773" max="773" width="14.33203125" style="248" customWidth="1"/>
    <col min="774" max="774" width="18" style="248" customWidth="1"/>
    <col min="775" max="775" width="17.6640625" style="248" customWidth="1"/>
    <col min="776" max="779" width="14.33203125" style="248" customWidth="1"/>
    <col min="780" max="1024" width="9.33203125" style="248"/>
    <col min="1025" max="1025" width="5.6640625" style="248" customWidth="1"/>
    <col min="1026" max="1026" width="68.83203125" style="248" customWidth="1"/>
    <col min="1027" max="1027" width="8" style="248" customWidth="1"/>
    <col min="1028" max="1028" width="5" style="248" customWidth="1"/>
    <col min="1029" max="1029" width="14.33203125" style="248" customWidth="1"/>
    <col min="1030" max="1030" width="18" style="248" customWidth="1"/>
    <col min="1031" max="1031" width="17.6640625" style="248" customWidth="1"/>
    <col min="1032" max="1035" width="14.33203125" style="248" customWidth="1"/>
    <col min="1036" max="1280" width="9.33203125" style="248"/>
    <col min="1281" max="1281" width="5.6640625" style="248" customWidth="1"/>
    <col min="1282" max="1282" width="68.83203125" style="248" customWidth="1"/>
    <col min="1283" max="1283" width="8" style="248" customWidth="1"/>
    <col min="1284" max="1284" width="5" style="248" customWidth="1"/>
    <col min="1285" max="1285" width="14.33203125" style="248" customWidth="1"/>
    <col min="1286" max="1286" width="18" style="248" customWidth="1"/>
    <col min="1287" max="1287" width="17.6640625" style="248" customWidth="1"/>
    <col min="1288" max="1291" width="14.33203125" style="248" customWidth="1"/>
    <col min="1292" max="1536" width="9.33203125" style="248"/>
    <col min="1537" max="1537" width="5.6640625" style="248" customWidth="1"/>
    <col min="1538" max="1538" width="68.83203125" style="248" customWidth="1"/>
    <col min="1539" max="1539" width="8" style="248" customWidth="1"/>
    <col min="1540" max="1540" width="5" style="248" customWidth="1"/>
    <col min="1541" max="1541" width="14.33203125" style="248" customWidth="1"/>
    <col min="1542" max="1542" width="18" style="248" customWidth="1"/>
    <col min="1543" max="1543" width="17.6640625" style="248" customWidth="1"/>
    <col min="1544" max="1547" width="14.33203125" style="248" customWidth="1"/>
    <col min="1548" max="1792" width="9.33203125" style="248"/>
    <col min="1793" max="1793" width="5.6640625" style="248" customWidth="1"/>
    <col min="1794" max="1794" width="68.83203125" style="248" customWidth="1"/>
    <col min="1795" max="1795" width="8" style="248" customWidth="1"/>
    <col min="1796" max="1796" width="5" style="248" customWidth="1"/>
    <col min="1797" max="1797" width="14.33203125" style="248" customWidth="1"/>
    <col min="1798" max="1798" width="18" style="248" customWidth="1"/>
    <col min="1799" max="1799" width="17.6640625" style="248" customWidth="1"/>
    <col min="1800" max="1803" width="14.33203125" style="248" customWidth="1"/>
    <col min="1804" max="2048" width="9.33203125" style="248"/>
    <col min="2049" max="2049" width="5.6640625" style="248" customWidth="1"/>
    <col min="2050" max="2050" width="68.83203125" style="248" customWidth="1"/>
    <col min="2051" max="2051" width="8" style="248" customWidth="1"/>
    <col min="2052" max="2052" width="5" style="248" customWidth="1"/>
    <col min="2053" max="2053" width="14.33203125" style="248" customWidth="1"/>
    <col min="2054" max="2054" width="18" style="248" customWidth="1"/>
    <col min="2055" max="2055" width="17.6640625" style="248" customWidth="1"/>
    <col min="2056" max="2059" width="14.33203125" style="248" customWidth="1"/>
    <col min="2060" max="2304" width="9.33203125" style="248"/>
    <col min="2305" max="2305" width="5.6640625" style="248" customWidth="1"/>
    <col min="2306" max="2306" width="68.83203125" style="248" customWidth="1"/>
    <col min="2307" max="2307" width="8" style="248" customWidth="1"/>
    <col min="2308" max="2308" width="5" style="248" customWidth="1"/>
    <col min="2309" max="2309" width="14.33203125" style="248" customWidth="1"/>
    <col min="2310" max="2310" width="18" style="248" customWidth="1"/>
    <col min="2311" max="2311" width="17.6640625" style="248" customWidth="1"/>
    <col min="2312" max="2315" width="14.33203125" style="248" customWidth="1"/>
    <col min="2316" max="2560" width="9.33203125" style="248"/>
    <col min="2561" max="2561" width="5.6640625" style="248" customWidth="1"/>
    <col min="2562" max="2562" width="68.83203125" style="248" customWidth="1"/>
    <col min="2563" max="2563" width="8" style="248" customWidth="1"/>
    <col min="2564" max="2564" width="5" style="248" customWidth="1"/>
    <col min="2565" max="2565" width="14.33203125" style="248" customWidth="1"/>
    <col min="2566" max="2566" width="18" style="248" customWidth="1"/>
    <col min="2567" max="2567" width="17.6640625" style="248" customWidth="1"/>
    <col min="2568" max="2571" width="14.33203125" style="248" customWidth="1"/>
    <col min="2572" max="2816" width="9.33203125" style="248"/>
    <col min="2817" max="2817" width="5.6640625" style="248" customWidth="1"/>
    <col min="2818" max="2818" width="68.83203125" style="248" customWidth="1"/>
    <col min="2819" max="2819" width="8" style="248" customWidth="1"/>
    <col min="2820" max="2820" width="5" style="248" customWidth="1"/>
    <col min="2821" max="2821" width="14.33203125" style="248" customWidth="1"/>
    <col min="2822" max="2822" width="18" style="248" customWidth="1"/>
    <col min="2823" max="2823" width="17.6640625" style="248" customWidth="1"/>
    <col min="2824" max="2827" width="14.33203125" style="248" customWidth="1"/>
    <col min="2828" max="3072" width="9.33203125" style="248"/>
    <col min="3073" max="3073" width="5.6640625" style="248" customWidth="1"/>
    <col min="3074" max="3074" width="68.83203125" style="248" customWidth="1"/>
    <col min="3075" max="3075" width="8" style="248" customWidth="1"/>
    <col min="3076" max="3076" width="5" style="248" customWidth="1"/>
    <col min="3077" max="3077" width="14.33203125" style="248" customWidth="1"/>
    <col min="3078" max="3078" width="18" style="248" customWidth="1"/>
    <col min="3079" max="3079" width="17.6640625" style="248" customWidth="1"/>
    <col min="3080" max="3083" width="14.33203125" style="248" customWidth="1"/>
    <col min="3084" max="3328" width="9.33203125" style="248"/>
    <col min="3329" max="3329" width="5.6640625" style="248" customWidth="1"/>
    <col min="3330" max="3330" width="68.83203125" style="248" customWidth="1"/>
    <col min="3331" max="3331" width="8" style="248" customWidth="1"/>
    <col min="3332" max="3332" width="5" style="248" customWidth="1"/>
    <col min="3333" max="3333" width="14.33203125" style="248" customWidth="1"/>
    <col min="3334" max="3334" width="18" style="248" customWidth="1"/>
    <col min="3335" max="3335" width="17.6640625" style="248" customWidth="1"/>
    <col min="3336" max="3339" width="14.33203125" style="248" customWidth="1"/>
    <col min="3340" max="3584" width="9.33203125" style="248"/>
    <col min="3585" max="3585" width="5.6640625" style="248" customWidth="1"/>
    <col min="3586" max="3586" width="68.83203125" style="248" customWidth="1"/>
    <col min="3587" max="3587" width="8" style="248" customWidth="1"/>
    <col min="3588" max="3588" width="5" style="248" customWidth="1"/>
    <col min="3589" max="3589" width="14.33203125" style="248" customWidth="1"/>
    <col min="3590" max="3590" width="18" style="248" customWidth="1"/>
    <col min="3591" max="3591" width="17.6640625" style="248" customWidth="1"/>
    <col min="3592" max="3595" width="14.33203125" style="248" customWidth="1"/>
    <col min="3596" max="3840" width="9.33203125" style="248"/>
    <col min="3841" max="3841" width="5.6640625" style="248" customWidth="1"/>
    <col min="3842" max="3842" width="68.83203125" style="248" customWidth="1"/>
    <col min="3843" max="3843" width="8" style="248" customWidth="1"/>
    <col min="3844" max="3844" width="5" style="248" customWidth="1"/>
    <col min="3845" max="3845" width="14.33203125" style="248" customWidth="1"/>
    <col min="3846" max="3846" width="18" style="248" customWidth="1"/>
    <col min="3847" max="3847" width="17.6640625" style="248" customWidth="1"/>
    <col min="3848" max="3851" width="14.33203125" style="248" customWidth="1"/>
    <col min="3852" max="4096" width="9.33203125" style="248"/>
    <col min="4097" max="4097" width="5.6640625" style="248" customWidth="1"/>
    <col min="4098" max="4098" width="68.83203125" style="248" customWidth="1"/>
    <col min="4099" max="4099" width="8" style="248" customWidth="1"/>
    <col min="4100" max="4100" width="5" style="248" customWidth="1"/>
    <col min="4101" max="4101" width="14.33203125" style="248" customWidth="1"/>
    <col min="4102" max="4102" width="18" style="248" customWidth="1"/>
    <col min="4103" max="4103" width="17.6640625" style="248" customWidth="1"/>
    <col min="4104" max="4107" width="14.33203125" style="248" customWidth="1"/>
    <col min="4108" max="4352" width="9.33203125" style="248"/>
    <col min="4353" max="4353" width="5.6640625" style="248" customWidth="1"/>
    <col min="4354" max="4354" width="68.83203125" style="248" customWidth="1"/>
    <col min="4355" max="4355" width="8" style="248" customWidth="1"/>
    <col min="4356" max="4356" width="5" style="248" customWidth="1"/>
    <col min="4357" max="4357" width="14.33203125" style="248" customWidth="1"/>
    <col min="4358" max="4358" width="18" style="248" customWidth="1"/>
    <col min="4359" max="4359" width="17.6640625" style="248" customWidth="1"/>
    <col min="4360" max="4363" width="14.33203125" style="248" customWidth="1"/>
    <col min="4364" max="4608" width="9.33203125" style="248"/>
    <col min="4609" max="4609" width="5.6640625" style="248" customWidth="1"/>
    <col min="4610" max="4610" width="68.83203125" style="248" customWidth="1"/>
    <col min="4611" max="4611" width="8" style="248" customWidth="1"/>
    <col min="4612" max="4612" width="5" style="248" customWidth="1"/>
    <col min="4613" max="4613" width="14.33203125" style="248" customWidth="1"/>
    <col min="4614" max="4614" width="18" style="248" customWidth="1"/>
    <col min="4615" max="4615" width="17.6640625" style="248" customWidth="1"/>
    <col min="4616" max="4619" width="14.33203125" style="248" customWidth="1"/>
    <col min="4620" max="4864" width="9.33203125" style="248"/>
    <col min="4865" max="4865" width="5.6640625" style="248" customWidth="1"/>
    <col min="4866" max="4866" width="68.83203125" style="248" customWidth="1"/>
    <col min="4867" max="4867" width="8" style="248" customWidth="1"/>
    <col min="4868" max="4868" width="5" style="248" customWidth="1"/>
    <col min="4869" max="4869" width="14.33203125" style="248" customWidth="1"/>
    <col min="4870" max="4870" width="18" style="248" customWidth="1"/>
    <col min="4871" max="4871" width="17.6640625" style="248" customWidth="1"/>
    <col min="4872" max="4875" width="14.33203125" style="248" customWidth="1"/>
    <col min="4876" max="5120" width="9.33203125" style="248"/>
    <col min="5121" max="5121" width="5.6640625" style="248" customWidth="1"/>
    <col min="5122" max="5122" width="68.83203125" style="248" customWidth="1"/>
    <col min="5123" max="5123" width="8" style="248" customWidth="1"/>
    <col min="5124" max="5124" width="5" style="248" customWidth="1"/>
    <col min="5125" max="5125" width="14.33203125" style="248" customWidth="1"/>
    <col min="5126" max="5126" width="18" style="248" customWidth="1"/>
    <col min="5127" max="5127" width="17.6640625" style="248" customWidth="1"/>
    <col min="5128" max="5131" width="14.33203125" style="248" customWidth="1"/>
    <col min="5132" max="5376" width="9.33203125" style="248"/>
    <col min="5377" max="5377" width="5.6640625" style="248" customWidth="1"/>
    <col min="5378" max="5378" width="68.83203125" style="248" customWidth="1"/>
    <col min="5379" max="5379" width="8" style="248" customWidth="1"/>
    <col min="5380" max="5380" width="5" style="248" customWidth="1"/>
    <col min="5381" max="5381" width="14.33203125" style="248" customWidth="1"/>
    <col min="5382" max="5382" width="18" style="248" customWidth="1"/>
    <col min="5383" max="5383" width="17.6640625" style="248" customWidth="1"/>
    <col min="5384" max="5387" width="14.33203125" style="248" customWidth="1"/>
    <col min="5388" max="5632" width="9.33203125" style="248"/>
    <col min="5633" max="5633" width="5.6640625" style="248" customWidth="1"/>
    <col min="5634" max="5634" width="68.83203125" style="248" customWidth="1"/>
    <col min="5635" max="5635" width="8" style="248" customWidth="1"/>
    <col min="5636" max="5636" width="5" style="248" customWidth="1"/>
    <col min="5637" max="5637" width="14.33203125" style="248" customWidth="1"/>
    <col min="5638" max="5638" width="18" style="248" customWidth="1"/>
    <col min="5639" max="5639" width="17.6640625" style="248" customWidth="1"/>
    <col min="5640" max="5643" width="14.33203125" style="248" customWidth="1"/>
    <col min="5644" max="5888" width="9.33203125" style="248"/>
    <col min="5889" max="5889" width="5.6640625" style="248" customWidth="1"/>
    <col min="5890" max="5890" width="68.83203125" style="248" customWidth="1"/>
    <col min="5891" max="5891" width="8" style="248" customWidth="1"/>
    <col min="5892" max="5892" width="5" style="248" customWidth="1"/>
    <col min="5893" max="5893" width="14.33203125" style="248" customWidth="1"/>
    <col min="5894" max="5894" width="18" style="248" customWidth="1"/>
    <col min="5895" max="5895" width="17.6640625" style="248" customWidth="1"/>
    <col min="5896" max="5899" width="14.33203125" style="248" customWidth="1"/>
    <col min="5900" max="6144" width="9.33203125" style="248"/>
    <col min="6145" max="6145" width="5.6640625" style="248" customWidth="1"/>
    <col min="6146" max="6146" width="68.83203125" style="248" customWidth="1"/>
    <col min="6147" max="6147" width="8" style="248" customWidth="1"/>
    <col min="6148" max="6148" width="5" style="248" customWidth="1"/>
    <col min="6149" max="6149" width="14.33203125" style="248" customWidth="1"/>
    <col min="6150" max="6150" width="18" style="248" customWidth="1"/>
    <col min="6151" max="6151" width="17.6640625" style="248" customWidth="1"/>
    <col min="6152" max="6155" width="14.33203125" style="248" customWidth="1"/>
    <col min="6156" max="6400" width="9.33203125" style="248"/>
    <col min="6401" max="6401" width="5.6640625" style="248" customWidth="1"/>
    <col min="6402" max="6402" width="68.83203125" style="248" customWidth="1"/>
    <col min="6403" max="6403" width="8" style="248" customWidth="1"/>
    <col min="6404" max="6404" width="5" style="248" customWidth="1"/>
    <col min="6405" max="6405" width="14.33203125" style="248" customWidth="1"/>
    <col min="6406" max="6406" width="18" style="248" customWidth="1"/>
    <col min="6407" max="6407" width="17.6640625" style="248" customWidth="1"/>
    <col min="6408" max="6411" width="14.33203125" style="248" customWidth="1"/>
    <col min="6412" max="6656" width="9.33203125" style="248"/>
    <col min="6657" max="6657" width="5.6640625" style="248" customWidth="1"/>
    <col min="6658" max="6658" width="68.83203125" style="248" customWidth="1"/>
    <col min="6659" max="6659" width="8" style="248" customWidth="1"/>
    <col min="6660" max="6660" width="5" style="248" customWidth="1"/>
    <col min="6661" max="6661" width="14.33203125" style="248" customWidth="1"/>
    <col min="6662" max="6662" width="18" style="248" customWidth="1"/>
    <col min="6663" max="6663" width="17.6640625" style="248" customWidth="1"/>
    <col min="6664" max="6667" width="14.33203125" style="248" customWidth="1"/>
    <col min="6668" max="6912" width="9.33203125" style="248"/>
    <col min="6913" max="6913" width="5.6640625" style="248" customWidth="1"/>
    <col min="6914" max="6914" width="68.83203125" style="248" customWidth="1"/>
    <col min="6915" max="6915" width="8" style="248" customWidth="1"/>
    <col min="6916" max="6916" width="5" style="248" customWidth="1"/>
    <col min="6917" max="6917" width="14.33203125" style="248" customWidth="1"/>
    <col min="6918" max="6918" width="18" style="248" customWidth="1"/>
    <col min="6919" max="6919" width="17.6640625" style="248" customWidth="1"/>
    <col min="6920" max="6923" width="14.33203125" style="248" customWidth="1"/>
    <col min="6924" max="7168" width="9.33203125" style="248"/>
    <col min="7169" max="7169" width="5.6640625" style="248" customWidth="1"/>
    <col min="7170" max="7170" width="68.83203125" style="248" customWidth="1"/>
    <col min="7171" max="7171" width="8" style="248" customWidth="1"/>
    <col min="7172" max="7172" width="5" style="248" customWidth="1"/>
    <col min="7173" max="7173" width="14.33203125" style="248" customWidth="1"/>
    <col min="7174" max="7174" width="18" style="248" customWidth="1"/>
    <col min="7175" max="7175" width="17.6640625" style="248" customWidth="1"/>
    <col min="7176" max="7179" width="14.33203125" style="248" customWidth="1"/>
    <col min="7180" max="7424" width="9.33203125" style="248"/>
    <col min="7425" max="7425" width="5.6640625" style="248" customWidth="1"/>
    <col min="7426" max="7426" width="68.83203125" style="248" customWidth="1"/>
    <col min="7427" max="7427" width="8" style="248" customWidth="1"/>
    <col min="7428" max="7428" width="5" style="248" customWidth="1"/>
    <col min="7429" max="7429" width="14.33203125" style="248" customWidth="1"/>
    <col min="7430" max="7430" width="18" style="248" customWidth="1"/>
    <col min="7431" max="7431" width="17.6640625" style="248" customWidth="1"/>
    <col min="7432" max="7435" width="14.33203125" style="248" customWidth="1"/>
    <col min="7436" max="7680" width="9.33203125" style="248"/>
    <col min="7681" max="7681" width="5.6640625" style="248" customWidth="1"/>
    <col min="7682" max="7682" width="68.83203125" style="248" customWidth="1"/>
    <col min="7683" max="7683" width="8" style="248" customWidth="1"/>
    <col min="7684" max="7684" width="5" style="248" customWidth="1"/>
    <col min="7685" max="7685" width="14.33203125" style="248" customWidth="1"/>
    <col min="7686" max="7686" width="18" style="248" customWidth="1"/>
    <col min="7687" max="7687" width="17.6640625" style="248" customWidth="1"/>
    <col min="7688" max="7691" width="14.33203125" style="248" customWidth="1"/>
    <col min="7692" max="7936" width="9.33203125" style="248"/>
    <col min="7937" max="7937" width="5.6640625" style="248" customWidth="1"/>
    <col min="7938" max="7938" width="68.83203125" style="248" customWidth="1"/>
    <col min="7939" max="7939" width="8" style="248" customWidth="1"/>
    <col min="7940" max="7940" width="5" style="248" customWidth="1"/>
    <col min="7941" max="7941" width="14.33203125" style="248" customWidth="1"/>
    <col min="7942" max="7942" width="18" style="248" customWidth="1"/>
    <col min="7943" max="7943" width="17.6640625" style="248" customWidth="1"/>
    <col min="7944" max="7947" width="14.33203125" style="248" customWidth="1"/>
    <col min="7948" max="8192" width="9.33203125" style="248"/>
    <col min="8193" max="8193" width="5.6640625" style="248" customWidth="1"/>
    <col min="8194" max="8194" width="68.83203125" style="248" customWidth="1"/>
    <col min="8195" max="8195" width="8" style="248" customWidth="1"/>
    <col min="8196" max="8196" width="5" style="248" customWidth="1"/>
    <col min="8197" max="8197" width="14.33203125" style="248" customWidth="1"/>
    <col min="8198" max="8198" width="18" style="248" customWidth="1"/>
    <col min="8199" max="8199" width="17.6640625" style="248" customWidth="1"/>
    <col min="8200" max="8203" width="14.33203125" style="248" customWidth="1"/>
    <col min="8204" max="8448" width="9.33203125" style="248"/>
    <col min="8449" max="8449" width="5.6640625" style="248" customWidth="1"/>
    <col min="8450" max="8450" width="68.83203125" style="248" customWidth="1"/>
    <col min="8451" max="8451" width="8" style="248" customWidth="1"/>
    <col min="8452" max="8452" width="5" style="248" customWidth="1"/>
    <col min="8453" max="8453" width="14.33203125" style="248" customWidth="1"/>
    <col min="8454" max="8454" width="18" style="248" customWidth="1"/>
    <col min="8455" max="8455" width="17.6640625" style="248" customWidth="1"/>
    <col min="8456" max="8459" width="14.33203125" style="248" customWidth="1"/>
    <col min="8460" max="8704" width="9.33203125" style="248"/>
    <col min="8705" max="8705" width="5.6640625" style="248" customWidth="1"/>
    <col min="8706" max="8706" width="68.83203125" style="248" customWidth="1"/>
    <col min="8707" max="8707" width="8" style="248" customWidth="1"/>
    <col min="8708" max="8708" width="5" style="248" customWidth="1"/>
    <col min="8709" max="8709" width="14.33203125" style="248" customWidth="1"/>
    <col min="8710" max="8710" width="18" style="248" customWidth="1"/>
    <col min="8711" max="8711" width="17.6640625" style="248" customWidth="1"/>
    <col min="8712" max="8715" width="14.33203125" style="248" customWidth="1"/>
    <col min="8716" max="8960" width="9.33203125" style="248"/>
    <col min="8961" max="8961" width="5.6640625" style="248" customWidth="1"/>
    <col min="8962" max="8962" width="68.83203125" style="248" customWidth="1"/>
    <col min="8963" max="8963" width="8" style="248" customWidth="1"/>
    <col min="8964" max="8964" width="5" style="248" customWidth="1"/>
    <col min="8965" max="8965" width="14.33203125" style="248" customWidth="1"/>
    <col min="8966" max="8966" width="18" style="248" customWidth="1"/>
    <col min="8967" max="8967" width="17.6640625" style="248" customWidth="1"/>
    <col min="8968" max="8971" width="14.33203125" style="248" customWidth="1"/>
    <col min="8972" max="9216" width="9.33203125" style="248"/>
    <col min="9217" max="9217" width="5.6640625" style="248" customWidth="1"/>
    <col min="9218" max="9218" width="68.83203125" style="248" customWidth="1"/>
    <col min="9219" max="9219" width="8" style="248" customWidth="1"/>
    <col min="9220" max="9220" width="5" style="248" customWidth="1"/>
    <col min="9221" max="9221" width="14.33203125" style="248" customWidth="1"/>
    <col min="9222" max="9222" width="18" style="248" customWidth="1"/>
    <col min="9223" max="9223" width="17.6640625" style="248" customWidth="1"/>
    <col min="9224" max="9227" width="14.33203125" style="248" customWidth="1"/>
    <col min="9228" max="9472" width="9.33203125" style="248"/>
    <col min="9473" max="9473" width="5.6640625" style="248" customWidth="1"/>
    <col min="9474" max="9474" width="68.83203125" style="248" customWidth="1"/>
    <col min="9475" max="9475" width="8" style="248" customWidth="1"/>
    <col min="9476" max="9476" width="5" style="248" customWidth="1"/>
    <col min="9477" max="9477" width="14.33203125" style="248" customWidth="1"/>
    <col min="9478" max="9478" width="18" style="248" customWidth="1"/>
    <col min="9479" max="9479" width="17.6640625" style="248" customWidth="1"/>
    <col min="9480" max="9483" width="14.33203125" style="248" customWidth="1"/>
    <col min="9484" max="9728" width="9.33203125" style="248"/>
    <col min="9729" max="9729" width="5.6640625" style="248" customWidth="1"/>
    <col min="9730" max="9730" width="68.83203125" style="248" customWidth="1"/>
    <col min="9731" max="9731" width="8" style="248" customWidth="1"/>
    <col min="9732" max="9732" width="5" style="248" customWidth="1"/>
    <col min="9733" max="9733" width="14.33203125" style="248" customWidth="1"/>
    <col min="9734" max="9734" width="18" style="248" customWidth="1"/>
    <col min="9735" max="9735" width="17.6640625" style="248" customWidth="1"/>
    <col min="9736" max="9739" width="14.33203125" style="248" customWidth="1"/>
    <col min="9740" max="9984" width="9.33203125" style="248"/>
    <col min="9985" max="9985" width="5.6640625" style="248" customWidth="1"/>
    <col min="9986" max="9986" width="68.83203125" style="248" customWidth="1"/>
    <col min="9987" max="9987" width="8" style="248" customWidth="1"/>
    <col min="9988" max="9988" width="5" style="248" customWidth="1"/>
    <col min="9989" max="9989" width="14.33203125" style="248" customWidth="1"/>
    <col min="9990" max="9990" width="18" style="248" customWidth="1"/>
    <col min="9991" max="9991" width="17.6640625" style="248" customWidth="1"/>
    <col min="9992" max="9995" width="14.33203125" style="248" customWidth="1"/>
    <col min="9996" max="10240" width="9.33203125" style="248"/>
    <col min="10241" max="10241" width="5.6640625" style="248" customWidth="1"/>
    <col min="10242" max="10242" width="68.83203125" style="248" customWidth="1"/>
    <col min="10243" max="10243" width="8" style="248" customWidth="1"/>
    <col min="10244" max="10244" width="5" style="248" customWidth="1"/>
    <col min="10245" max="10245" width="14.33203125" style="248" customWidth="1"/>
    <col min="10246" max="10246" width="18" style="248" customWidth="1"/>
    <col min="10247" max="10247" width="17.6640625" style="248" customWidth="1"/>
    <col min="10248" max="10251" width="14.33203125" style="248" customWidth="1"/>
    <col min="10252" max="10496" width="9.33203125" style="248"/>
    <col min="10497" max="10497" width="5.6640625" style="248" customWidth="1"/>
    <col min="10498" max="10498" width="68.83203125" style="248" customWidth="1"/>
    <col min="10499" max="10499" width="8" style="248" customWidth="1"/>
    <col min="10500" max="10500" width="5" style="248" customWidth="1"/>
    <col min="10501" max="10501" width="14.33203125" style="248" customWidth="1"/>
    <col min="10502" max="10502" width="18" style="248" customWidth="1"/>
    <col min="10503" max="10503" width="17.6640625" style="248" customWidth="1"/>
    <col min="10504" max="10507" width="14.33203125" style="248" customWidth="1"/>
    <col min="10508" max="10752" width="9.33203125" style="248"/>
    <col min="10753" max="10753" width="5.6640625" style="248" customWidth="1"/>
    <col min="10754" max="10754" width="68.83203125" style="248" customWidth="1"/>
    <col min="10755" max="10755" width="8" style="248" customWidth="1"/>
    <col min="10756" max="10756" width="5" style="248" customWidth="1"/>
    <col min="10757" max="10757" width="14.33203125" style="248" customWidth="1"/>
    <col min="10758" max="10758" width="18" style="248" customWidth="1"/>
    <col min="10759" max="10759" width="17.6640625" style="248" customWidth="1"/>
    <col min="10760" max="10763" width="14.33203125" style="248" customWidth="1"/>
    <col min="10764" max="11008" width="9.33203125" style="248"/>
    <col min="11009" max="11009" width="5.6640625" style="248" customWidth="1"/>
    <col min="11010" max="11010" width="68.83203125" style="248" customWidth="1"/>
    <col min="11011" max="11011" width="8" style="248" customWidth="1"/>
    <col min="11012" max="11012" width="5" style="248" customWidth="1"/>
    <col min="11013" max="11013" width="14.33203125" style="248" customWidth="1"/>
    <col min="11014" max="11014" width="18" style="248" customWidth="1"/>
    <col min="11015" max="11015" width="17.6640625" style="248" customWidth="1"/>
    <col min="11016" max="11019" width="14.33203125" style="248" customWidth="1"/>
    <col min="11020" max="11264" width="9.33203125" style="248"/>
    <col min="11265" max="11265" width="5.6640625" style="248" customWidth="1"/>
    <col min="11266" max="11266" width="68.83203125" style="248" customWidth="1"/>
    <col min="11267" max="11267" width="8" style="248" customWidth="1"/>
    <col min="11268" max="11268" width="5" style="248" customWidth="1"/>
    <col min="11269" max="11269" width="14.33203125" style="248" customWidth="1"/>
    <col min="11270" max="11270" width="18" style="248" customWidth="1"/>
    <col min="11271" max="11271" width="17.6640625" style="248" customWidth="1"/>
    <col min="11272" max="11275" width="14.33203125" style="248" customWidth="1"/>
    <col min="11276" max="11520" width="9.33203125" style="248"/>
    <col min="11521" max="11521" width="5.6640625" style="248" customWidth="1"/>
    <col min="11522" max="11522" width="68.83203125" style="248" customWidth="1"/>
    <col min="11523" max="11523" width="8" style="248" customWidth="1"/>
    <col min="11524" max="11524" width="5" style="248" customWidth="1"/>
    <col min="11525" max="11525" width="14.33203125" style="248" customWidth="1"/>
    <col min="11526" max="11526" width="18" style="248" customWidth="1"/>
    <col min="11527" max="11527" width="17.6640625" style="248" customWidth="1"/>
    <col min="11528" max="11531" width="14.33203125" style="248" customWidth="1"/>
    <col min="11532" max="11776" width="9.33203125" style="248"/>
    <col min="11777" max="11777" width="5.6640625" style="248" customWidth="1"/>
    <col min="11778" max="11778" width="68.83203125" style="248" customWidth="1"/>
    <col min="11779" max="11779" width="8" style="248" customWidth="1"/>
    <col min="11780" max="11780" width="5" style="248" customWidth="1"/>
    <col min="11781" max="11781" width="14.33203125" style="248" customWidth="1"/>
    <col min="11782" max="11782" width="18" style="248" customWidth="1"/>
    <col min="11783" max="11783" width="17.6640625" style="248" customWidth="1"/>
    <col min="11784" max="11787" width="14.33203125" style="248" customWidth="1"/>
    <col min="11788" max="12032" width="9.33203125" style="248"/>
    <col min="12033" max="12033" width="5.6640625" style="248" customWidth="1"/>
    <col min="12034" max="12034" width="68.83203125" style="248" customWidth="1"/>
    <col min="12035" max="12035" width="8" style="248" customWidth="1"/>
    <col min="12036" max="12036" width="5" style="248" customWidth="1"/>
    <col min="12037" max="12037" width="14.33203125" style="248" customWidth="1"/>
    <col min="12038" max="12038" width="18" style="248" customWidth="1"/>
    <col min="12039" max="12039" width="17.6640625" style="248" customWidth="1"/>
    <col min="12040" max="12043" width="14.33203125" style="248" customWidth="1"/>
    <col min="12044" max="12288" width="9.33203125" style="248"/>
    <col min="12289" max="12289" width="5.6640625" style="248" customWidth="1"/>
    <col min="12290" max="12290" width="68.83203125" style="248" customWidth="1"/>
    <col min="12291" max="12291" width="8" style="248" customWidth="1"/>
    <col min="12292" max="12292" width="5" style="248" customWidth="1"/>
    <col min="12293" max="12293" width="14.33203125" style="248" customWidth="1"/>
    <col min="12294" max="12294" width="18" style="248" customWidth="1"/>
    <col min="12295" max="12295" width="17.6640625" style="248" customWidth="1"/>
    <col min="12296" max="12299" width="14.33203125" style="248" customWidth="1"/>
    <col min="12300" max="12544" width="9.33203125" style="248"/>
    <col min="12545" max="12545" width="5.6640625" style="248" customWidth="1"/>
    <col min="12546" max="12546" width="68.83203125" style="248" customWidth="1"/>
    <col min="12547" max="12547" width="8" style="248" customWidth="1"/>
    <col min="12548" max="12548" width="5" style="248" customWidth="1"/>
    <col min="12549" max="12549" width="14.33203125" style="248" customWidth="1"/>
    <col min="12550" max="12550" width="18" style="248" customWidth="1"/>
    <col min="12551" max="12551" width="17.6640625" style="248" customWidth="1"/>
    <col min="12552" max="12555" width="14.33203125" style="248" customWidth="1"/>
    <col min="12556" max="12800" width="9.33203125" style="248"/>
    <col min="12801" max="12801" width="5.6640625" style="248" customWidth="1"/>
    <col min="12802" max="12802" width="68.83203125" style="248" customWidth="1"/>
    <col min="12803" max="12803" width="8" style="248" customWidth="1"/>
    <col min="12804" max="12804" width="5" style="248" customWidth="1"/>
    <col min="12805" max="12805" width="14.33203125" style="248" customWidth="1"/>
    <col min="12806" max="12806" width="18" style="248" customWidth="1"/>
    <col min="12807" max="12807" width="17.6640625" style="248" customWidth="1"/>
    <col min="12808" max="12811" width="14.33203125" style="248" customWidth="1"/>
    <col min="12812" max="13056" width="9.33203125" style="248"/>
    <col min="13057" max="13057" width="5.6640625" style="248" customWidth="1"/>
    <col min="13058" max="13058" width="68.83203125" style="248" customWidth="1"/>
    <col min="13059" max="13059" width="8" style="248" customWidth="1"/>
    <col min="13060" max="13060" width="5" style="248" customWidth="1"/>
    <col min="13061" max="13061" width="14.33203125" style="248" customWidth="1"/>
    <col min="13062" max="13062" width="18" style="248" customWidth="1"/>
    <col min="13063" max="13063" width="17.6640625" style="248" customWidth="1"/>
    <col min="13064" max="13067" width="14.33203125" style="248" customWidth="1"/>
    <col min="13068" max="13312" width="9.33203125" style="248"/>
    <col min="13313" max="13313" width="5.6640625" style="248" customWidth="1"/>
    <col min="13314" max="13314" width="68.83203125" style="248" customWidth="1"/>
    <col min="13315" max="13315" width="8" style="248" customWidth="1"/>
    <col min="13316" max="13316" width="5" style="248" customWidth="1"/>
    <col min="13317" max="13317" width="14.33203125" style="248" customWidth="1"/>
    <col min="13318" max="13318" width="18" style="248" customWidth="1"/>
    <col min="13319" max="13319" width="17.6640625" style="248" customWidth="1"/>
    <col min="13320" max="13323" width="14.33203125" style="248" customWidth="1"/>
    <col min="13324" max="13568" width="9.33203125" style="248"/>
    <col min="13569" max="13569" width="5.6640625" style="248" customWidth="1"/>
    <col min="13570" max="13570" width="68.83203125" style="248" customWidth="1"/>
    <col min="13571" max="13571" width="8" style="248" customWidth="1"/>
    <col min="13572" max="13572" width="5" style="248" customWidth="1"/>
    <col min="13573" max="13573" width="14.33203125" style="248" customWidth="1"/>
    <col min="13574" max="13574" width="18" style="248" customWidth="1"/>
    <col min="13575" max="13575" width="17.6640625" style="248" customWidth="1"/>
    <col min="13576" max="13579" width="14.33203125" style="248" customWidth="1"/>
    <col min="13580" max="13824" width="9.33203125" style="248"/>
    <col min="13825" max="13825" width="5.6640625" style="248" customWidth="1"/>
    <col min="13826" max="13826" width="68.83203125" style="248" customWidth="1"/>
    <col min="13827" max="13827" width="8" style="248" customWidth="1"/>
    <col min="13828" max="13828" width="5" style="248" customWidth="1"/>
    <col min="13829" max="13829" width="14.33203125" style="248" customWidth="1"/>
    <col min="13830" max="13830" width="18" style="248" customWidth="1"/>
    <col min="13831" max="13831" width="17.6640625" style="248" customWidth="1"/>
    <col min="13832" max="13835" width="14.33203125" style="248" customWidth="1"/>
    <col min="13836" max="14080" width="9.33203125" style="248"/>
    <col min="14081" max="14081" width="5.6640625" style="248" customWidth="1"/>
    <col min="14082" max="14082" width="68.83203125" style="248" customWidth="1"/>
    <col min="14083" max="14083" width="8" style="248" customWidth="1"/>
    <col min="14084" max="14084" width="5" style="248" customWidth="1"/>
    <col min="14085" max="14085" width="14.33203125" style="248" customWidth="1"/>
    <col min="14086" max="14086" width="18" style="248" customWidth="1"/>
    <col min="14087" max="14087" width="17.6640625" style="248" customWidth="1"/>
    <col min="14088" max="14091" width="14.33203125" style="248" customWidth="1"/>
    <col min="14092" max="14336" width="9.33203125" style="248"/>
    <col min="14337" max="14337" width="5.6640625" style="248" customWidth="1"/>
    <col min="14338" max="14338" width="68.83203125" style="248" customWidth="1"/>
    <col min="14339" max="14339" width="8" style="248" customWidth="1"/>
    <col min="14340" max="14340" width="5" style="248" customWidth="1"/>
    <col min="14341" max="14341" width="14.33203125" style="248" customWidth="1"/>
    <col min="14342" max="14342" width="18" style="248" customWidth="1"/>
    <col min="14343" max="14343" width="17.6640625" style="248" customWidth="1"/>
    <col min="14344" max="14347" width="14.33203125" style="248" customWidth="1"/>
    <col min="14348" max="14592" width="9.33203125" style="248"/>
    <col min="14593" max="14593" width="5.6640625" style="248" customWidth="1"/>
    <col min="14594" max="14594" width="68.83203125" style="248" customWidth="1"/>
    <col min="14595" max="14595" width="8" style="248" customWidth="1"/>
    <col min="14596" max="14596" width="5" style="248" customWidth="1"/>
    <col min="14597" max="14597" width="14.33203125" style="248" customWidth="1"/>
    <col min="14598" max="14598" width="18" style="248" customWidth="1"/>
    <col min="14599" max="14599" width="17.6640625" style="248" customWidth="1"/>
    <col min="14600" max="14603" width="14.33203125" style="248" customWidth="1"/>
    <col min="14604" max="14848" width="9.33203125" style="248"/>
    <col min="14849" max="14849" width="5.6640625" style="248" customWidth="1"/>
    <col min="14850" max="14850" width="68.83203125" style="248" customWidth="1"/>
    <col min="14851" max="14851" width="8" style="248" customWidth="1"/>
    <col min="14852" max="14852" width="5" style="248" customWidth="1"/>
    <col min="14853" max="14853" width="14.33203125" style="248" customWidth="1"/>
    <col min="14854" max="14854" width="18" style="248" customWidth="1"/>
    <col min="14855" max="14855" width="17.6640625" style="248" customWidth="1"/>
    <col min="14856" max="14859" width="14.33203125" style="248" customWidth="1"/>
    <col min="14860" max="15104" width="9.33203125" style="248"/>
    <col min="15105" max="15105" width="5.6640625" style="248" customWidth="1"/>
    <col min="15106" max="15106" width="68.83203125" style="248" customWidth="1"/>
    <col min="15107" max="15107" width="8" style="248" customWidth="1"/>
    <col min="15108" max="15108" width="5" style="248" customWidth="1"/>
    <col min="15109" max="15109" width="14.33203125" style="248" customWidth="1"/>
    <col min="15110" max="15110" width="18" style="248" customWidth="1"/>
    <col min="15111" max="15111" width="17.6640625" style="248" customWidth="1"/>
    <col min="15112" max="15115" width="14.33203125" style="248" customWidth="1"/>
    <col min="15116" max="15360" width="9.33203125" style="248"/>
    <col min="15361" max="15361" width="5.6640625" style="248" customWidth="1"/>
    <col min="15362" max="15362" width="68.83203125" style="248" customWidth="1"/>
    <col min="15363" max="15363" width="8" style="248" customWidth="1"/>
    <col min="15364" max="15364" width="5" style="248" customWidth="1"/>
    <col min="15365" max="15365" width="14.33203125" style="248" customWidth="1"/>
    <col min="15366" max="15366" width="18" style="248" customWidth="1"/>
    <col min="15367" max="15367" width="17.6640625" style="248" customWidth="1"/>
    <col min="15368" max="15371" width="14.33203125" style="248" customWidth="1"/>
    <col min="15372" max="15616" width="9.33203125" style="248"/>
    <col min="15617" max="15617" width="5.6640625" style="248" customWidth="1"/>
    <col min="15618" max="15618" width="68.83203125" style="248" customWidth="1"/>
    <col min="15619" max="15619" width="8" style="248" customWidth="1"/>
    <col min="15620" max="15620" width="5" style="248" customWidth="1"/>
    <col min="15621" max="15621" width="14.33203125" style="248" customWidth="1"/>
    <col min="15622" max="15622" width="18" style="248" customWidth="1"/>
    <col min="15623" max="15623" width="17.6640625" style="248" customWidth="1"/>
    <col min="15624" max="15627" width="14.33203125" style="248" customWidth="1"/>
    <col min="15628" max="15872" width="9.33203125" style="248"/>
    <col min="15873" max="15873" width="5.6640625" style="248" customWidth="1"/>
    <col min="15874" max="15874" width="68.83203125" style="248" customWidth="1"/>
    <col min="15875" max="15875" width="8" style="248" customWidth="1"/>
    <col min="15876" max="15876" width="5" style="248" customWidth="1"/>
    <col min="15877" max="15877" width="14.33203125" style="248" customWidth="1"/>
    <col min="15878" max="15878" width="18" style="248" customWidth="1"/>
    <col min="15879" max="15879" width="17.6640625" style="248" customWidth="1"/>
    <col min="15880" max="15883" width="14.33203125" style="248" customWidth="1"/>
    <col min="15884" max="16128" width="9.33203125" style="248"/>
    <col min="16129" max="16129" width="5.6640625" style="248" customWidth="1"/>
    <col min="16130" max="16130" width="68.83203125" style="248" customWidth="1"/>
    <col min="16131" max="16131" width="8" style="248" customWidth="1"/>
    <col min="16132" max="16132" width="5" style="248" customWidth="1"/>
    <col min="16133" max="16133" width="14.33203125" style="248" customWidth="1"/>
    <col min="16134" max="16134" width="18" style="248" customWidth="1"/>
    <col min="16135" max="16135" width="17.6640625" style="248" customWidth="1"/>
    <col min="16136" max="16139" width="14.33203125" style="248" customWidth="1"/>
    <col min="16140" max="16384" width="9.33203125" style="248"/>
  </cols>
  <sheetData>
    <row r="1" spans="1:23" ht="18.75" x14ac:dyDescent="0.3">
      <c r="A1" s="246"/>
      <c r="B1" s="247" t="s">
        <v>190</v>
      </c>
      <c r="C1" s="246"/>
      <c r="D1" s="246"/>
      <c r="E1" s="246"/>
      <c r="F1" s="246"/>
      <c r="G1" s="472"/>
      <c r="H1" s="473"/>
      <c r="I1" s="473"/>
      <c r="J1" s="473"/>
      <c r="K1" s="473"/>
      <c r="L1" s="472"/>
      <c r="M1" s="472"/>
      <c r="N1" s="472"/>
      <c r="O1" s="472"/>
      <c r="P1" s="472"/>
      <c r="Q1" s="472"/>
      <c r="R1" s="472"/>
      <c r="S1" s="472"/>
      <c r="T1" s="472"/>
      <c r="U1" s="472"/>
      <c r="V1" s="472"/>
      <c r="W1" s="472"/>
    </row>
    <row r="2" spans="1:23" ht="18.75" x14ac:dyDescent="0.3">
      <c r="A2" s="246"/>
      <c r="B2" s="247" t="s">
        <v>191</v>
      </c>
      <c r="C2" s="246"/>
      <c r="D2" s="246"/>
      <c r="E2" s="246"/>
      <c r="F2" s="246"/>
      <c r="G2" s="472"/>
      <c r="H2" s="473"/>
      <c r="I2" s="473"/>
      <c r="J2" s="473"/>
      <c r="K2" s="473"/>
      <c r="L2" s="472"/>
      <c r="M2" s="472"/>
      <c r="N2" s="472"/>
      <c r="O2" s="472"/>
      <c r="P2" s="472"/>
      <c r="Q2" s="472"/>
      <c r="R2" s="472"/>
      <c r="S2" s="472"/>
      <c r="T2" s="472"/>
      <c r="U2" s="472"/>
      <c r="V2" s="472"/>
      <c r="W2" s="472"/>
    </row>
    <row r="3" spans="1:23" ht="18.75" x14ac:dyDescent="0.3">
      <c r="A3" s="246"/>
      <c r="B3" s="247" t="s">
        <v>192</v>
      </c>
      <c r="C3" s="246"/>
      <c r="D3" s="246"/>
      <c r="E3" s="246"/>
      <c r="F3" s="246"/>
      <c r="G3" s="472"/>
      <c r="H3" s="473"/>
      <c r="I3" s="473"/>
      <c r="J3" s="473"/>
      <c r="K3" s="473"/>
      <c r="L3" s="472"/>
      <c r="M3" s="472"/>
      <c r="N3" s="472"/>
      <c r="O3" s="472"/>
      <c r="P3" s="472"/>
      <c r="Q3" s="472"/>
      <c r="R3" s="472"/>
      <c r="S3" s="472"/>
      <c r="T3" s="472"/>
      <c r="U3" s="472"/>
      <c r="V3" s="472"/>
      <c r="W3" s="472"/>
    </row>
    <row r="4" spans="1:23" ht="18.75" x14ac:dyDescent="0.3">
      <c r="A4" s="246"/>
      <c r="B4" s="247" t="s">
        <v>193</v>
      </c>
      <c r="C4" s="246"/>
      <c r="D4" s="246"/>
      <c r="E4" s="246"/>
      <c r="F4" s="246"/>
      <c r="G4" s="472"/>
      <c r="H4" s="473"/>
      <c r="I4" s="473"/>
      <c r="J4" s="473"/>
      <c r="K4" s="473"/>
      <c r="L4" s="472"/>
      <c r="M4" s="472"/>
      <c r="N4" s="472"/>
      <c r="O4" s="472"/>
      <c r="P4" s="472"/>
      <c r="Q4" s="472"/>
      <c r="R4" s="472"/>
      <c r="S4" s="472"/>
      <c r="T4" s="472"/>
      <c r="U4" s="472"/>
      <c r="V4" s="472"/>
      <c r="W4" s="472"/>
    </row>
    <row r="5" spans="1:23" x14ac:dyDescent="0.25">
      <c r="A5" s="249"/>
      <c r="B5" s="250"/>
      <c r="C5" s="251"/>
      <c r="D5" s="251"/>
      <c r="E5" s="251"/>
      <c r="F5" s="251"/>
      <c r="G5" s="472"/>
      <c r="H5" s="472"/>
      <c r="I5" s="472"/>
      <c r="J5" s="472"/>
      <c r="K5" s="472"/>
      <c r="L5" s="472"/>
      <c r="M5" s="472"/>
      <c r="N5" s="472"/>
      <c r="O5" s="472"/>
      <c r="P5" s="472"/>
      <c r="Q5" s="472"/>
      <c r="R5" s="472"/>
      <c r="S5" s="472"/>
      <c r="T5" s="472"/>
      <c r="U5" s="472"/>
      <c r="V5" s="472"/>
      <c r="W5" s="472"/>
    </row>
    <row r="6" spans="1:23" ht="15.75" thickBot="1" x14ac:dyDescent="0.3">
      <c r="A6" s="252" t="s">
        <v>194</v>
      </c>
      <c r="B6" s="252" t="s">
        <v>195</v>
      </c>
      <c r="C6" s="252" t="s">
        <v>196</v>
      </c>
      <c r="D6" s="252" t="s">
        <v>197</v>
      </c>
      <c r="E6" s="252" t="s">
        <v>198</v>
      </c>
      <c r="F6" s="460" t="s">
        <v>199</v>
      </c>
      <c r="G6" s="472"/>
      <c r="H6" s="473"/>
      <c r="I6" s="473"/>
      <c r="J6" s="473"/>
      <c r="K6" s="473"/>
      <c r="L6" s="472"/>
      <c r="M6" s="472"/>
      <c r="N6" s="472"/>
      <c r="O6" s="472"/>
      <c r="P6" s="472"/>
      <c r="Q6" s="472"/>
      <c r="R6" s="472"/>
      <c r="S6" s="472"/>
      <c r="T6" s="472"/>
      <c r="U6" s="472"/>
      <c r="V6" s="472"/>
      <c r="W6" s="472"/>
    </row>
    <row r="7" spans="1:23" x14ac:dyDescent="0.25">
      <c r="A7" s="253"/>
      <c r="B7" s="254"/>
      <c r="C7" s="254"/>
      <c r="D7" s="254"/>
      <c r="E7" s="255"/>
      <c r="F7" s="461"/>
      <c r="G7" s="472"/>
      <c r="H7" s="474"/>
      <c r="I7" s="474"/>
      <c r="J7" s="474"/>
      <c r="K7" s="474"/>
      <c r="L7" s="472"/>
      <c r="M7" s="472"/>
      <c r="N7" s="472"/>
      <c r="O7" s="472"/>
      <c r="P7" s="472"/>
      <c r="Q7" s="472"/>
      <c r="R7" s="472"/>
      <c r="S7" s="472"/>
      <c r="T7" s="472"/>
      <c r="U7" s="472"/>
      <c r="V7" s="472"/>
      <c r="W7" s="472"/>
    </row>
    <row r="8" spans="1:23" ht="19.5" thickBot="1" x14ac:dyDescent="0.35">
      <c r="A8" s="257" t="s">
        <v>188</v>
      </c>
      <c r="B8" s="257" t="s">
        <v>200</v>
      </c>
      <c r="C8" s="258"/>
      <c r="D8" s="258"/>
      <c r="E8" s="259"/>
      <c r="F8" s="462"/>
      <c r="G8" s="472"/>
      <c r="H8" s="474"/>
      <c r="I8" s="474"/>
      <c r="J8" s="474"/>
      <c r="K8" s="474"/>
      <c r="L8" s="472"/>
      <c r="M8" s="472"/>
      <c r="N8" s="472"/>
      <c r="O8" s="472"/>
      <c r="P8" s="472"/>
      <c r="Q8" s="472"/>
      <c r="R8" s="472"/>
      <c r="S8" s="472"/>
      <c r="T8" s="472"/>
      <c r="U8" s="472"/>
      <c r="V8" s="472"/>
      <c r="W8" s="472"/>
    </row>
    <row r="9" spans="1:23" x14ac:dyDescent="0.25">
      <c r="A9" s="253"/>
      <c r="B9" s="254"/>
      <c r="C9" s="260"/>
      <c r="D9" s="258"/>
      <c r="E9" s="259"/>
      <c r="F9" s="462"/>
      <c r="G9" s="472"/>
      <c r="H9" s="474"/>
      <c r="I9" s="474"/>
      <c r="J9" s="474"/>
      <c r="K9" s="474"/>
      <c r="L9" s="472"/>
      <c r="M9" s="472"/>
      <c r="N9" s="472"/>
      <c r="O9" s="472"/>
      <c r="P9" s="472"/>
      <c r="Q9" s="472"/>
      <c r="R9" s="472"/>
      <c r="S9" s="472"/>
      <c r="T9" s="472"/>
      <c r="U9" s="472"/>
      <c r="V9" s="472"/>
      <c r="W9" s="472"/>
    </row>
    <row r="10" spans="1:23" x14ac:dyDescent="0.25">
      <c r="A10" s="261" t="s">
        <v>56</v>
      </c>
      <c r="B10" s="258" t="s">
        <v>201</v>
      </c>
      <c r="C10" s="260"/>
      <c r="D10" s="258"/>
      <c r="E10" s="259"/>
      <c r="F10" s="462"/>
      <c r="G10" s="472"/>
      <c r="H10" s="474"/>
      <c r="I10" s="474"/>
      <c r="J10" s="474"/>
      <c r="K10" s="474"/>
      <c r="L10" s="472"/>
      <c r="M10" s="472"/>
      <c r="N10" s="472"/>
      <c r="O10" s="472"/>
      <c r="P10" s="472"/>
      <c r="Q10" s="472"/>
      <c r="R10" s="472"/>
      <c r="S10" s="472"/>
      <c r="T10" s="472"/>
      <c r="U10" s="472"/>
      <c r="V10" s="472"/>
      <c r="W10" s="472"/>
    </row>
    <row r="11" spans="1:23" x14ac:dyDescent="0.25">
      <c r="A11" s="262"/>
      <c r="B11" s="258" t="s">
        <v>202</v>
      </c>
      <c r="C11" s="260"/>
      <c r="D11" s="258"/>
      <c r="E11" s="259"/>
      <c r="F11" s="462"/>
      <c r="G11" s="472"/>
      <c r="H11" s="474"/>
      <c r="I11" s="474"/>
      <c r="J11" s="474"/>
      <c r="K11" s="474"/>
      <c r="L11" s="472"/>
      <c r="M11" s="472"/>
      <c r="N11" s="472"/>
      <c r="O11" s="472"/>
      <c r="P11" s="472"/>
      <c r="Q11" s="472"/>
      <c r="R11" s="472"/>
      <c r="S11" s="472"/>
      <c r="T11" s="472"/>
      <c r="U11" s="472"/>
      <c r="V11" s="472"/>
      <c r="W11" s="472"/>
    </row>
    <row r="12" spans="1:23" ht="17.25" x14ac:dyDescent="0.25">
      <c r="A12" s="262"/>
      <c r="B12" s="258" t="s">
        <v>203</v>
      </c>
      <c r="C12" s="260" t="s">
        <v>204</v>
      </c>
      <c r="D12" s="258">
        <v>8</v>
      </c>
      <c r="E12" s="259"/>
      <c r="F12" s="462">
        <f>D12*E12</f>
        <v>0</v>
      </c>
      <c r="G12" s="472"/>
      <c r="H12" s="474"/>
      <c r="I12" s="474"/>
      <c r="J12" s="474"/>
      <c r="K12" s="474"/>
      <c r="L12" s="472"/>
      <c r="M12" s="472"/>
      <c r="N12" s="472"/>
      <c r="O12" s="472"/>
      <c r="P12" s="472"/>
      <c r="Q12" s="472"/>
      <c r="R12" s="472"/>
      <c r="S12" s="472"/>
      <c r="T12" s="472"/>
      <c r="U12" s="472"/>
      <c r="V12" s="472"/>
      <c r="W12" s="472"/>
    </row>
    <row r="13" spans="1:23" x14ac:dyDescent="0.25">
      <c r="A13" s="262"/>
      <c r="B13" s="258"/>
      <c r="C13" s="260"/>
      <c r="D13" s="258"/>
      <c r="E13" s="259"/>
      <c r="F13" s="462"/>
      <c r="G13" s="472"/>
      <c r="H13" s="474"/>
      <c r="I13" s="474"/>
      <c r="J13" s="474"/>
      <c r="K13" s="474"/>
      <c r="L13" s="472"/>
      <c r="M13" s="472"/>
      <c r="N13" s="472"/>
      <c r="O13" s="472"/>
      <c r="P13" s="472"/>
      <c r="Q13" s="472"/>
      <c r="R13" s="472"/>
      <c r="S13" s="472"/>
      <c r="T13" s="472"/>
      <c r="U13" s="472"/>
      <c r="V13" s="472"/>
      <c r="W13" s="472"/>
    </row>
    <row r="14" spans="1:23" x14ac:dyDescent="0.25">
      <c r="A14" s="261" t="s">
        <v>101</v>
      </c>
      <c r="B14" s="258" t="s">
        <v>205</v>
      </c>
      <c r="C14" s="260"/>
      <c r="D14" s="258"/>
      <c r="E14" s="259"/>
      <c r="F14" s="462"/>
      <c r="G14" s="472"/>
      <c r="H14" s="474"/>
      <c r="I14" s="474"/>
      <c r="J14" s="474"/>
      <c r="K14" s="474"/>
      <c r="L14" s="472"/>
      <c r="M14" s="472"/>
      <c r="N14" s="472"/>
      <c r="O14" s="472"/>
      <c r="P14" s="472"/>
      <c r="Q14" s="472"/>
      <c r="R14" s="472"/>
      <c r="S14" s="472"/>
      <c r="T14" s="472"/>
      <c r="U14" s="472"/>
      <c r="V14" s="472"/>
      <c r="W14" s="472"/>
    </row>
    <row r="15" spans="1:23" ht="17.25" x14ac:dyDescent="0.25">
      <c r="A15" s="262"/>
      <c r="B15" s="258" t="s">
        <v>206</v>
      </c>
      <c r="C15" s="260" t="s">
        <v>204</v>
      </c>
      <c r="D15" s="258">
        <v>8</v>
      </c>
      <c r="E15" s="259"/>
      <c r="F15" s="462">
        <f>D15*E15</f>
        <v>0</v>
      </c>
      <c r="G15" s="472"/>
      <c r="H15" s="474"/>
      <c r="I15" s="474"/>
      <c r="J15" s="474"/>
      <c r="K15" s="474"/>
      <c r="L15" s="472"/>
      <c r="M15" s="472"/>
      <c r="N15" s="472"/>
      <c r="O15" s="472"/>
      <c r="P15" s="472"/>
      <c r="Q15" s="472"/>
      <c r="R15" s="472"/>
      <c r="S15" s="472"/>
      <c r="T15" s="472"/>
      <c r="U15" s="472"/>
      <c r="V15" s="472"/>
      <c r="W15" s="472"/>
    </row>
    <row r="16" spans="1:23" x14ac:dyDescent="0.25">
      <c r="A16" s="262"/>
      <c r="B16" s="258"/>
      <c r="C16" s="260"/>
      <c r="D16" s="258"/>
      <c r="E16" s="259"/>
      <c r="F16" s="462"/>
      <c r="G16" s="472"/>
      <c r="H16" s="474"/>
      <c r="I16" s="474"/>
      <c r="J16" s="474"/>
      <c r="K16" s="474"/>
      <c r="L16" s="472"/>
      <c r="M16" s="472"/>
      <c r="N16" s="472"/>
      <c r="O16" s="472"/>
      <c r="P16" s="472"/>
      <c r="Q16" s="472"/>
      <c r="R16" s="472"/>
      <c r="S16" s="472"/>
      <c r="T16" s="472"/>
      <c r="U16" s="472"/>
      <c r="V16" s="472"/>
      <c r="W16" s="472"/>
    </row>
    <row r="17" spans="1:23" x14ac:dyDescent="0.25">
      <c r="A17" s="261" t="s">
        <v>106</v>
      </c>
      <c r="B17" s="258" t="s">
        <v>207</v>
      </c>
      <c r="C17" s="260"/>
      <c r="D17" s="258"/>
      <c r="E17" s="259"/>
      <c r="F17" s="462"/>
      <c r="G17" s="472"/>
      <c r="H17" s="474"/>
      <c r="I17" s="474"/>
      <c r="J17" s="474"/>
      <c r="K17" s="474"/>
      <c r="L17" s="472"/>
      <c r="M17" s="472"/>
      <c r="N17" s="472"/>
      <c r="O17" s="472"/>
      <c r="P17" s="472"/>
      <c r="Q17" s="472"/>
      <c r="R17" s="472"/>
      <c r="S17" s="472"/>
      <c r="T17" s="472"/>
      <c r="U17" s="472"/>
      <c r="V17" s="472"/>
      <c r="W17" s="472"/>
    </row>
    <row r="18" spans="1:23" x14ac:dyDescent="0.25">
      <c r="A18" s="262"/>
      <c r="B18" s="258" t="s">
        <v>208</v>
      </c>
      <c r="C18" s="260"/>
      <c r="D18" s="258"/>
      <c r="E18" s="259"/>
      <c r="F18" s="462"/>
      <c r="G18" s="472"/>
      <c r="H18" s="474"/>
      <c r="I18" s="474"/>
      <c r="J18" s="474"/>
      <c r="K18" s="474"/>
      <c r="L18" s="472"/>
      <c r="M18" s="472"/>
      <c r="N18" s="472"/>
      <c r="O18" s="472"/>
      <c r="P18" s="472"/>
      <c r="Q18" s="472"/>
      <c r="R18" s="472"/>
      <c r="S18" s="472"/>
      <c r="T18" s="472"/>
      <c r="U18" s="472"/>
      <c r="V18" s="472"/>
      <c r="W18" s="472"/>
    </row>
    <row r="19" spans="1:23" ht="17.25" x14ac:dyDescent="0.25">
      <c r="A19" s="262"/>
      <c r="B19" s="258" t="s">
        <v>209</v>
      </c>
      <c r="C19" s="260" t="s">
        <v>204</v>
      </c>
      <c r="D19" s="258">
        <v>32</v>
      </c>
      <c r="E19" s="259"/>
      <c r="F19" s="462">
        <f>D19*E19</f>
        <v>0</v>
      </c>
      <c r="G19" s="472"/>
      <c r="H19" s="474"/>
      <c r="I19" s="474"/>
      <c r="J19" s="474"/>
      <c r="K19" s="474"/>
      <c r="L19" s="472"/>
      <c r="M19" s="472"/>
      <c r="N19" s="472"/>
      <c r="O19" s="472"/>
      <c r="P19" s="472"/>
      <c r="Q19" s="472"/>
      <c r="R19" s="472"/>
      <c r="S19" s="472"/>
      <c r="T19" s="472"/>
      <c r="U19" s="472"/>
      <c r="V19" s="472"/>
      <c r="W19" s="472"/>
    </row>
    <row r="20" spans="1:23" x14ac:dyDescent="0.25">
      <c r="A20" s="262"/>
      <c r="B20" s="258"/>
      <c r="C20" s="260"/>
      <c r="D20" s="258"/>
      <c r="E20" s="259"/>
      <c r="F20" s="462"/>
      <c r="G20" s="472"/>
      <c r="H20" s="474"/>
      <c r="I20" s="474"/>
      <c r="J20" s="474"/>
      <c r="K20" s="474"/>
      <c r="L20" s="472"/>
      <c r="M20" s="472"/>
      <c r="N20" s="472"/>
      <c r="O20" s="472"/>
      <c r="P20" s="472"/>
      <c r="Q20" s="472"/>
      <c r="R20" s="472"/>
      <c r="S20" s="472"/>
      <c r="T20" s="472"/>
      <c r="U20" s="472"/>
      <c r="V20" s="472"/>
      <c r="W20" s="472"/>
    </row>
    <row r="21" spans="1:23" x14ac:dyDescent="0.25">
      <c r="A21" s="261" t="s">
        <v>108</v>
      </c>
      <c r="B21" s="258" t="s">
        <v>210</v>
      </c>
      <c r="C21" s="260"/>
      <c r="D21" s="258"/>
      <c r="E21" s="259"/>
      <c r="F21" s="462"/>
      <c r="G21" s="472"/>
      <c r="H21" s="474"/>
      <c r="I21" s="474"/>
      <c r="J21" s="474"/>
      <c r="K21" s="474"/>
      <c r="L21" s="472"/>
      <c r="M21" s="472"/>
      <c r="N21" s="472"/>
      <c r="O21" s="472"/>
      <c r="P21" s="472"/>
      <c r="Q21" s="472"/>
      <c r="R21" s="472"/>
      <c r="S21" s="472"/>
      <c r="T21" s="472"/>
      <c r="U21" s="472"/>
      <c r="V21" s="472"/>
      <c r="W21" s="472"/>
    </row>
    <row r="22" spans="1:23" x14ac:dyDescent="0.25">
      <c r="A22" s="262"/>
      <c r="B22" s="258" t="s">
        <v>211</v>
      </c>
      <c r="C22" s="260" t="s">
        <v>212</v>
      </c>
      <c r="D22" s="258">
        <v>32</v>
      </c>
      <c r="E22" s="259"/>
      <c r="F22" s="462">
        <f>D22*E22</f>
        <v>0</v>
      </c>
      <c r="G22" s="472"/>
      <c r="H22" s="474"/>
      <c r="I22" s="474"/>
      <c r="J22" s="474"/>
      <c r="K22" s="474"/>
      <c r="L22" s="472"/>
      <c r="M22" s="472"/>
      <c r="N22" s="472"/>
      <c r="O22" s="472"/>
      <c r="P22" s="472"/>
      <c r="Q22" s="472"/>
      <c r="R22" s="472"/>
      <c r="S22" s="472"/>
      <c r="T22" s="472"/>
      <c r="U22" s="472"/>
      <c r="V22" s="472"/>
      <c r="W22" s="472"/>
    </row>
    <row r="23" spans="1:23" x14ac:dyDescent="0.25">
      <c r="A23" s="262"/>
      <c r="B23" s="258"/>
      <c r="C23" s="260"/>
      <c r="D23" s="258"/>
      <c r="E23" s="259"/>
      <c r="F23" s="462"/>
      <c r="G23" s="472"/>
      <c r="H23" s="474"/>
      <c r="I23" s="474"/>
      <c r="J23" s="474"/>
      <c r="K23" s="474"/>
      <c r="L23" s="472"/>
      <c r="M23" s="472"/>
      <c r="N23" s="472"/>
      <c r="O23" s="472"/>
      <c r="P23" s="472"/>
      <c r="Q23" s="472"/>
      <c r="R23" s="472"/>
      <c r="S23" s="472"/>
      <c r="T23" s="472"/>
      <c r="U23" s="472"/>
      <c r="V23" s="472"/>
      <c r="W23" s="472"/>
    </row>
    <row r="24" spans="1:23" x14ac:dyDescent="0.25">
      <c r="A24" s="261" t="s">
        <v>110</v>
      </c>
      <c r="B24" s="258" t="s">
        <v>213</v>
      </c>
      <c r="C24" s="260" t="s">
        <v>214</v>
      </c>
      <c r="D24" s="258">
        <v>2</v>
      </c>
      <c r="E24" s="259"/>
      <c r="F24" s="462">
        <f>D24*E24</f>
        <v>0</v>
      </c>
      <c r="G24" s="472"/>
      <c r="H24" s="474"/>
      <c r="I24" s="474"/>
      <c r="J24" s="474"/>
      <c r="K24" s="474"/>
      <c r="L24" s="472"/>
      <c r="M24" s="472"/>
      <c r="N24" s="472"/>
      <c r="O24" s="472"/>
      <c r="P24" s="472"/>
      <c r="Q24" s="472"/>
      <c r="R24" s="472"/>
      <c r="S24" s="472"/>
      <c r="T24" s="472"/>
      <c r="U24" s="472"/>
      <c r="V24" s="472"/>
      <c r="W24" s="472"/>
    </row>
    <row r="25" spans="1:23" x14ac:dyDescent="0.25">
      <c r="A25" s="262"/>
      <c r="B25" s="258"/>
      <c r="C25" s="260"/>
      <c r="D25" s="258"/>
      <c r="E25" s="259"/>
      <c r="F25" s="462"/>
      <c r="G25" s="472"/>
      <c r="H25" s="474"/>
      <c r="I25" s="474"/>
      <c r="J25" s="474"/>
      <c r="K25" s="474"/>
      <c r="L25" s="472"/>
      <c r="M25" s="472"/>
      <c r="N25" s="472"/>
      <c r="O25" s="472"/>
      <c r="P25" s="472"/>
      <c r="Q25" s="472"/>
      <c r="R25" s="472"/>
      <c r="S25" s="472"/>
      <c r="T25" s="472"/>
      <c r="U25" s="472"/>
      <c r="V25" s="472"/>
      <c r="W25" s="472"/>
    </row>
    <row r="26" spans="1:23" x14ac:dyDescent="0.25">
      <c r="A26" s="263" t="s">
        <v>112</v>
      </c>
      <c r="B26" s="264" t="s">
        <v>215</v>
      </c>
      <c r="C26" s="263"/>
      <c r="D26" s="264"/>
      <c r="E26" s="265"/>
      <c r="F26" s="463"/>
      <c r="G26" s="472"/>
      <c r="H26" s="475"/>
      <c r="I26" s="474"/>
      <c r="J26" s="474"/>
      <c r="K26" s="475"/>
      <c r="L26" s="472"/>
      <c r="M26" s="472"/>
      <c r="N26" s="472"/>
      <c r="O26" s="472"/>
      <c r="P26" s="472"/>
      <c r="Q26" s="472"/>
      <c r="R26" s="472"/>
      <c r="S26" s="472"/>
      <c r="T26" s="472"/>
      <c r="U26" s="472"/>
      <c r="V26" s="472"/>
      <c r="W26" s="472"/>
    </row>
    <row r="27" spans="1:23" x14ac:dyDescent="0.25">
      <c r="A27" s="263"/>
      <c r="B27" s="264" t="s">
        <v>216</v>
      </c>
      <c r="C27" s="263"/>
      <c r="D27" s="264"/>
      <c r="E27" s="265"/>
      <c r="F27" s="463"/>
      <c r="G27" s="472"/>
      <c r="H27" s="475"/>
      <c r="I27" s="474"/>
      <c r="J27" s="474"/>
      <c r="K27" s="475"/>
      <c r="L27" s="472"/>
      <c r="M27" s="472"/>
      <c r="N27" s="472"/>
      <c r="O27" s="472"/>
      <c r="P27" s="472"/>
      <c r="Q27" s="472"/>
      <c r="R27" s="472"/>
      <c r="S27" s="472"/>
      <c r="T27" s="472"/>
      <c r="U27" s="472"/>
      <c r="V27" s="472"/>
      <c r="W27" s="472"/>
    </row>
    <row r="28" spans="1:23" x14ac:dyDescent="0.25">
      <c r="A28" s="263"/>
      <c r="B28" s="264" t="s">
        <v>217</v>
      </c>
      <c r="C28" s="263"/>
      <c r="D28" s="264"/>
      <c r="E28" s="265"/>
      <c r="F28" s="463"/>
      <c r="G28" s="472"/>
      <c r="H28" s="475"/>
      <c r="I28" s="474"/>
      <c r="J28" s="474"/>
      <c r="K28" s="475"/>
      <c r="L28" s="472"/>
      <c r="M28" s="472"/>
      <c r="N28" s="472"/>
      <c r="O28" s="472"/>
      <c r="P28" s="472"/>
      <c r="Q28" s="472"/>
      <c r="R28" s="472"/>
      <c r="S28" s="472"/>
      <c r="T28" s="472"/>
      <c r="U28" s="472"/>
      <c r="V28" s="472"/>
      <c r="W28" s="472"/>
    </row>
    <row r="29" spans="1:23" ht="17.25" x14ac:dyDescent="0.25">
      <c r="A29" s="263"/>
      <c r="B29" s="264" t="s">
        <v>218</v>
      </c>
      <c r="C29" s="263" t="s">
        <v>219</v>
      </c>
      <c r="D29" s="264">
        <v>40</v>
      </c>
      <c r="E29" s="265"/>
      <c r="F29" s="463">
        <f>D29*E29</f>
        <v>0</v>
      </c>
      <c r="G29" s="474"/>
      <c r="H29" s="475"/>
      <c r="I29" s="474"/>
      <c r="J29" s="474"/>
      <c r="K29" s="475"/>
      <c r="L29" s="472"/>
      <c r="M29" s="472"/>
      <c r="N29" s="472"/>
      <c r="O29" s="472"/>
      <c r="P29" s="472"/>
      <c r="Q29" s="472"/>
      <c r="R29" s="472"/>
      <c r="S29" s="472"/>
      <c r="T29" s="472"/>
      <c r="U29" s="472"/>
      <c r="V29" s="472"/>
      <c r="W29" s="472"/>
    </row>
    <row r="30" spans="1:23" x14ac:dyDescent="0.25">
      <c r="A30" s="263"/>
      <c r="B30" s="264"/>
      <c r="C30" s="263"/>
      <c r="D30" s="264"/>
      <c r="E30" s="265"/>
      <c r="F30" s="463"/>
      <c r="G30" s="472"/>
      <c r="H30" s="475"/>
      <c r="I30" s="474"/>
      <c r="J30" s="474"/>
      <c r="K30" s="475"/>
      <c r="L30" s="472"/>
      <c r="M30" s="472"/>
      <c r="N30" s="472"/>
      <c r="O30" s="472"/>
      <c r="P30" s="472"/>
      <c r="Q30" s="472"/>
      <c r="R30" s="472"/>
      <c r="S30" s="472"/>
      <c r="T30" s="472"/>
      <c r="U30" s="472"/>
      <c r="V30" s="472"/>
      <c r="W30" s="472"/>
    </row>
    <row r="31" spans="1:23" x14ac:dyDescent="0.25">
      <c r="A31" s="263"/>
      <c r="B31" s="266" t="s">
        <v>220</v>
      </c>
      <c r="C31" s="267"/>
      <c r="D31" s="266"/>
      <c r="E31" s="268"/>
      <c r="F31" s="464">
        <f>SUM(F11:F29)</f>
        <v>0</v>
      </c>
      <c r="G31" s="472"/>
      <c r="H31" s="476"/>
      <c r="I31" s="474"/>
      <c r="J31" s="474"/>
      <c r="K31" s="476"/>
      <c r="L31" s="472"/>
      <c r="M31" s="472"/>
      <c r="N31" s="472"/>
      <c r="O31" s="472"/>
      <c r="P31" s="472"/>
      <c r="Q31" s="472"/>
      <c r="R31" s="472"/>
      <c r="S31" s="472"/>
      <c r="T31" s="472"/>
      <c r="U31" s="472"/>
      <c r="V31" s="472"/>
      <c r="W31" s="472"/>
    </row>
    <row r="32" spans="1:23" x14ac:dyDescent="0.25">
      <c r="A32" s="269"/>
      <c r="B32" s="270"/>
      <c r="C32" s="263"/>
      <c r="D32" s="264"/>
      <c r="E32" s="265"/>
      <c r="F32" s="463"/>
      <c r="G32" s="472"/>
      <c r="H32" s="475"/>
      <c r="I32" s="474"/>
      <c r="J32" s="474"/>
      <c r="K32" s="475"/>
      <c r="L32" s="472"/>
      <c r="M32" s="472"/>
      <c r="N32" s="472"/>
      <c r="O32" s="472"/>
      <c r="P32" s="472"/>
      <c r="Q32" s="472"/>
      <c r="R32" s="472"/>
      <c r="S32" s="472"/>
      <c r="T32" s="472"/>
      <c r="U32" s="472"/>
      <c r="V32" s="472"/>
      <c r="W32" s="472"/>
    </row>
    <row r="33" spans="1:23" ht="19.5" thickBot="1" x14ac:dyDescent="0.35">
      <c r="A33" s="257" t="s">
        <v>221</v>
      </c>
      <c r="B33" s="257" t="s">
        <v>222</v>
      </c>
      <c r="C33" s="260"/>
      <c r="D33" s="258"/>
      <c r="E33" s="259"/>
      <c r="F33" s="462"/>
      <c r="G33" s="472"/>
      <c r="H33" s="474"/>
      <c r="I33" s="474"/>
      <c r="J33" s="474"/>
      <c r="K33" s="474"/>
      <c r="L33" s="472"/>
      <c r="M33" s="472"/>
      <c r="N33" s="472"/>
      <c r="O33" s="472"/>
      <c r="P33" s="472"/>
      <c r="Q33" s="472"/>
      <c r="R33" s="472"/>
      <c r="S33" s="472"/>
      <c r="T33" s="472"/>
      <c r="U33" s="472"/>
      <c r="V33" s="472"/>
      <c r="W33" s="472"/>
    </row>
    <row r="34" spans="1:23" x14ac:dyDescent="0.25">
      <c r="A34" s="253"/>
      <c r="B34" s="254"/>
      <c r="C34" s="260"/>
      <c r="D34" s="258"/>
      <c r="E34" s="259"/>
      <c r="F34" s="462"/>
      <c r="G34" s="472"/>
      <c r="H34" s="474"/>
      <c r="I34" s="474"/>
      <c r="J34" s="474"/>
      <c r="K34" s="474"/>
      <c r="L34" s="472"/>
      <c r="M34" s="472"/>
      <c r="N34" s="472"/>
      <c r="O34" s="472"/>
      <c r="P34" s="472"/>
      <c r="Q34" s="472"/>
      <c r="R34" s="472"/>
      <c r="S34" s="472"/>
      <c r="T34" s="472"/>
      <c r="U34" s="472"/>
      <c r="V34" s="472"/>
      <c r="W34" s="472"/>
    </row>
    <row r="35" spans="1:23" x14ac:dyDescent="0.25">
      <c r="A35" s="263" t="s">
        <v>73</v>
      </c>
      <c r="B35" s="264" t="s">
        <v>223</v>
      </c>
      <c r="C35" s="263"/>
      <c r="D35" s="264"/>
      <c r="E35" s="265"/>
      <c r="F35" s="463"/>
      <c r="G35" s="472"/>
      <c r="H35" s="475"/>
      <c r="I35" s="474"/>
      <c r="J35" s="474"/>
      <c r="K35" s="475"/>
      <c r="L35" s="472"/>
      <c r="M35" s="472"/>
      <c r="N35" s="472"/>
      <c r="O35" s="472"/>
      <c r="P35" s="472"/>
      <c r="Q35" s="472"/>
      <c r="R35" s="472"/>
      <c r="S35" s="472"/>
      <c r="T35" s="472"/>
      <c r="U35" s="472"/>
      <c r="V35" s="472"/>
      <c r="W35" s="472"/>
    </row>
    <row r="36" spans="1:23" x14ac:dyDescent="0.25">
      <c r="A36" s="263"/>
      <c r="B36" s="264" t="s">
        <v>224</v>
      </c>
      <c r="C36" s="263"/>
      <c r="D36" s="264"/>
      <c r="E36" s="265"/>
      <c r="F36" s="463"/>
      <c r="G36" s="472"/>
      <c r="H36" s="475"/>
      <c r="I36" s="474"/>
      <c r="J36" s="474"/>
      <c r="K36" s="475"/>
      <c r="L36" s="472"/>
      <c r="M36" s="472"/>
      <c r="N36" s="472"/>
      <c r="O36" s="472"/>
      <c r="P36" s="472"/>
      <c r="Q36" s="472"/>
      <c r="R36" s="472"/>
      <c r="S36" s="472"/>
      <c r="T36" s="472"/>
      <c r="U36" s="472"/>
      <c r="V36" s="472"/>
      <c r="W36" s="472"/>
    </row>
    <row r="37" spans="1:23" x14ac:dyDescent="0.25">
      <c r="A37" s="263"/>
      <c r="B37" s="264" t="s">
        <v>225</v>
      </c>
      <c r="C37" s="263" t="s">
        <v>59</v>
      </c>
      <c r="D37" s="264">
        <v>1</v>
      </c>
      <c r="E37" s="265"/>
      <c r="F37" s="463">
        <f>D37*E37</f>
        <v>0</v>
      </c>
      <c r="G37" s="472"/>
      <c r="H37" s="475"/>
      <c r="I37" s="474"/>
      <c r="J37" s="474"/>
      <c r="K37" s="475"/>
      <c r="L37" s="472"/>
      <c r="M37" s="472"/>
      <c r="N37" s="472"/>
      <c r="O37" s="472"/>
      <c r="P37" s="472"/>
      <c r="Q37" s="472"/>
      <c r="R37" s="472"/>
      <c r="S37" s="472"/>
      <c r="T37" s="472"/>
      <c r="U37" s="472"/>
      <c r="V37" s="472"/>
      <c r="W37" s="472"/>
    </row>
    <row r="38" spans="1:23" x14ac:dyDescent="0.25">
      <c r="A38" s="263"/>
      <c r="B38" s="264"/>
      <c r="C38" s="263"/>
      <c r="D38" s="264"/>
      <c r="E38" s="265"/>
      <c r="F38" s="463"/>
      <c r="G38" s="472"/>
      <c r="H38" s="475"/>
      <c r="I38" s="474"/>
      <c r="J38" s="474"/>
      <c r="K38" s="475"/>
      <c r="L38" s="472"/>
      <c r="M38" s="472"/>
      <c r="N38" s="472"/>
      <c r="O38" s="472"/>
      <c r="P38" s="472"/>
      <c r="Q38" s="472"/>
      <c r="R38" s="472"/>
      <c r="S38" s="472"/>
      <c r="T38" s="472"/>
      <c r="U38" s="472"/>
      <c r="V38" s="472"/>
      <c r="W38" s="472"/>
    </row>
    <row r="39" spans="1:23" x14ac:dyDescent="0.25">
      <c r="A39" s="263" t="s">
        <v>76</v>
      </c>
      <c r="B39" s="264" t="s">
        <v>226</v>
      </c>
      <c r="C39" s="263"/>
      <c r="D39" s="264"/>
      <c r="E39" s="265"/>
      <c r="F39" s="463"/>
      <c r="G39" s="472"/>
      <c r="H39" s="475"/>
      <c r="I39" s="474"/>
      <c r="J39" s="474"/>
      <c r="K39" s="475"/>
      <c r="L39" s="472"/>
      <c r="M39" s="472"/>
      <c r="N39" s="472"/>
      <c r="O39" s="472"/>
      <c r="P39" s="472"/>
      <c r="Q39" s="472"/>
      <c r="R39" s="472"/>
      <c r="S39" s="472"/>
      <c r="T39" s="472"/>
      <c r="U39" s="472"/>
      <c r="V39" s="472"/>
      <c r="W39" s="472"/>
    </row>
    <row r="40" spans="1:23" x14ac:dyDescent="0.25">
      <c r="A40" s="263"/>
      <c r="B40" s="264" t="s">
        <v>227</v>
      </c>
      <c r="C40" s="263"/>
      <c r="D40" s="264"/>
      <c r="E40" s="265"/>
      <c r="F40" s="463"/>
      <c r="G40" s="472"/>
      <c r="H40" s="475"/>
      <c r="I40" s="474"/>
      <c r="J40" s="474"/>
      <c r="K40" s="475"/>
      <c r="L40" s="472"/>
      <c r="M40" s="472"/>
      <c r="N40" s="472"/>
      <c r="O40" s="472"/>
      <c r="P40" s="472"/>
      <c r="Q40" s="472"/>
      <c r="R40" s="472"/>
      <c r="S40" s="472"/>
      <c r="T40" s="472"/>
      <c r="U40" s="472"/>
      <c r="V40" s="472"/>
      <c r="W40" s="472"/>
    </row>
    <row r="41" spans="1:23" x14ac:dyDescent="0.25">
      <c r="A41" s="263"/>
      <c r="B41" s="264" t="s">
        <v>228</v>
      </c>
      <c r="C41" s="263"/>
      <c r="D41" s="264"/>
      <c r="E41" s="265"/>
      <c r="F41" s="463"/>
      <c r="G41" s="472"/>
      <c r="H41" s="475"/>
      <c r="I41" s="474"/>
      <c r="J41" s="474"/>
      <c r="K41" s="475"/>
      <c r="L41" s="472"/>
      <c r="M41" s="472"/>
      <c r="N41" s="472"/>
      <c r="O41" s="472"/>
      <c r="P41" s="472"/>
      <c r="Q41" s="472"/>
      <c r="R41" s="472"/>
      <c r="S41" s="472"/>
      <c r="T41" s="472"/>
      <c r="U41" s="472"/>
      <c r="V41" s="472"/>
      <c r="W41" s="472"/>
    </row>
    <row r="42" spans="1:23" x14ac:dyDescent="0.25">
      <c r="A42" s="263"/>
      <c r="B42" s="264" t="s">
        <v>229</v>
      </c>
      <c r="C42" s="263"/>
      <c r="D42" s="264"/>
      <c r="E42" s="265"/>
      <c r="F42" s="463"/>
      <c r="G42" s="472"/>
      <c r="H42" s="475"/>
      <c r="I42" s="474"/>
      <c r="J42" s="474"/>
      <c r="K42" s="475"/>
      <c r="L42" s="472"/>
      <c r="M42" s="472"/>
      <c r="N42" s="472"/>
      <c r="O42" s="472"/>
      <c r="P42" s="472"/>
      <c r="Q42" s="472"/>
      <c r="R42" s="472"/>
      <c r="S42" s="472"/>
      <c r="T42" s="472"/>
      <c r="U42" s="472"/>
      <c r="V42" s="472"/>
      <c r="W42" s="472"/>
    </row>
    <row r="43" spans="1:23" x14ac:dyDescent="0.25">
      <c r="A43" s="263"/>
      <c r="B43" s="264" t="s">
        <v>230</v>
      </c>
      <c r="C43" s="263" t="s">
        <v>212</v>
      </c>
      <c r="D43" s="264">
        <v>120</v>
      </c>
      <c r="E43" s="265"/>
      <c r="F43" s="463">
        <f t="shared" ref="F43:F50" si="0">D43*E43</f>
        <v>0</v>
      </c>
      <c r="G43" s="472"/>
      <c r="H43" s="475"/>
      <c r="I43" s="474"/>
      <c r="J43" s="474"/>
      <c r="K43" s="475"/>
      <c r="L43" s="472"/>
      <c r="M43" s="472"/>
      <c r="N43" s="472"/>
      <c r="O43" s="472"/>
      <c r="P43" s="472"/>
      <c r="Q43" s="472"/>
      <c r="R43" s="472"/>
      <c r="S43" s="472"/>
      <c r="T43" s="472"/>
      <c r="U43" s="472"/>
      <c r="V43" s="472"/>
      <c r="W43" s="472"/>
    </row>
    <row r="44" spans="1:23" x14ac:dyDescent="0.25">
      <c r="A44" s="263"/>
      <c r="B44" s="264" t="s">
        <v>231</v>
      </c>
      <c r="C44" s="263" t="s">
        <v>212</v>
      </c>
      <c r="D44" s="264">
        <v>120</v>
      </c>
      <c r="E44" s="265"/>
      <c r="F44" s="463">
        <f t="shared" si="0"/>
        <v>0</v>
      </c>
      <c r="G44" s="472"/>
      <c r="H44" s="475"/>
      <c r="I44" s="474"/>
      <c r="J44" s="474"/>
      <c r="K44" s="475"/>
      <c r="L44" s="472"/>
      <c r="M44" s="472"/>
      <c r="N44" s="472"/>
      <c r="O44" s="472"/>
      <c r="P44" s="472"/>
      <c r="Q44" s="472"/>
      <c r="R44" s="472"/>
      <c r="S44" s="472"/>
      <c r="T44" s="472"/>
      <c r="U44" s="472"/>
      <c r="V44" s="472"/>
      <c r="W44" s="472"/>
    </row>
    <row r="45" spans="1:23" x14ac:dyDescent="0.25">
      <c r="A45" s="263"/>
      <c r="B45" s="264" t="s">
        <v>232</v>
      </c>
      <c r="C45" s="263" t="s">
        <v>212</v>
      </c>
      <c r="D45" s="264"/>
      <c r="E45" s="265"/>
      <c r="F45" s="463">
        <f t="shared" si="0"/>
        <v>0</v>
      </c>
      <c r="G45" s="472"/>
      <c r="H45" s="475"/>
      <c r="I45" s="474"/>
      <c r="J45" s="474"/>
      <c r="K45" s="475"/>
      <c r="L45" s="472"/>
      <c r="M45" s="472"/>
      <c r="N45" s="472"/>
      <c r="O45" s="472"/>
      <c r="P45" s="472"/>
      <c r="Q45" s="472"/>
      <c r="R45" s="472"/>
      <c r="S45" s="472"/>
      <c r="T45" s="472"/>
      <c r="U45" s="472"/>
      <c r="V45" s="472"/>
      <c r="W45" s="472"/>
    </row>
    <row r="46" spans="1:23" x14ac:dyDescent="0.25">
      <c r="A46" s="263"/>
      <c r="B46" s="264" t="s">
        <v>233</v>
      </c>
      <c r="C46" s="263" t="s">
        <v>212</v>
      </c>
      <c r="D46" s="264">
        <v>4</v>
      </c>
      <c r="E46" s="265"/>
      <c r="F46" s="463">
        <f t="shared" si="0"/>
        <v>0</v>
      </c>
      <c r="G46" s="472"/>
      <c r="H46" s="475"/>
      <c r="I46" s="474"/>
      <c r="J46" s="474"/>
      <c r="K46" s="475"/>
      <c r="L46" s="472"/>
      <c r="M46" s="472"/>
      <c r="N46" s="472"/>
      <c r="O46" s="472"/>
      <c r="P46" s="472"/>
      <c r="Q46" s="472"/>
      <c r="R46" s="472"/>
      <c r="S46" s="472"/>
      <c r="T46" s="472"/>
      <c r="U46" s="472"/>
      <c r="V46" s="472"/>
      <c r="W46" s="472"/>
    </row>
    <row r="47" spans="1:23" x14ac:dyDescent="0.25">
      <c r="A47" s="263"/>
      <c r="B47" s="264" t="s">
        <v>234</v>
      </c>
      <c r="C47" s="263" t="s">
        <v>212</v>
      </c>
      <c r="D47" s="264">
        <v>3</v>
      </c>
      <c r="E47" s="265"/>
      <c r="F47" s="463">
        <f t="shared" si="0"/>
        <v>0</v>
      </c>
      <c r="G47" s="472"/>
      <c r="H47" s="475"/>
      <c r="I47" s="474"/>
      <c r="J47" s="474"/>
      <c r="K47" s="475"/>
      <c r="L47" s="472"/>
      <c r="M47" s="472"/>
      <c r="N47" s="472"/>
      <c r="O47" s="472"/>
      <c r="P47" s="472"/>
      <c r="Q47" s="472"/>
      <c r="R47" s="472"/>
      <c r="S47" s="472"/>
      <c r="T47" s="472"/>
      <c r="U47" s="472"/>
      <c r="V47" s="472"/>
      <c r="W47" s="472"/>
    </row>
    <row r="48" spans="1:23" x14ac:dyDescent="0.25">
      <c r="A48" s="263"/>
      <c r="B48" s="264" t="s">
        <v>235</v>
      </c>
      <c r="C48" s="263" t="s">
        <v>212</v>
      </c>
      <c r="D48" s="264">
        <v>3</v>
      </c>
      <c r="E48" s="265"/>
      <c r="F48" s="463">
        <f t="shared" si="0"/>
        <v>0</v>
      </c>
      <c r="G48" s="472"/>
      <c r="H48" s="475"/>
      <c r="I48" s="474"/>
      <c r="J48" s="474"/>
      <c r="K48" s="475"/>
      <c r="L48" s="472"/>
      <c r="M48" s="472"/>
      <c r="N48" s="472"/>
      <c r="O48" s="472"/>
      <c r="P48" s="472"/>
      <c r="Q48" s="472"/>
      <c r="R48" s="472"/>
      <c r="S48" s="472"/>
      <c r="T48" s="472"/>
      <c r="U48" s="472"/>
      <c r="V48" s="472"/>
      <c r="W48" s="472"/>
    </row>
    <row r="49" spans="1:23" x14ac:dyDescent="0.25">
      <c r="A49" s="263"/>
      <c r="B49" s="264" t="s">
        <v>236</v>
      </c>
      <c r="C49" s="263" t="s">
        <v>212</v>
      </c>
      <c r="D49" s="264">
        <v>3</v>
      </c>
      <c r="E49" s="265"/>
      <c r="F49" s="463">
        <f t="shared" si="0"/>
        <v>0</v>
      </c>
      <c r="G49" s="472"/>
      <c r="H49" s="475"/>
      <c r="I49" s="474"/>
      <c r="J49" s="474"/>
      <c r="K49" s="475"/>
      <c r="L49" s="472"/>
      <c r="M49" s="472"/>
      <c r="N49" s="472"/>
      <c r="O49" s="472"/>
      <c r="P49" s="472"/>
      <c r="Q49" s="472"/>
      <c r="R49" s="472"/>
      <c r="S49" s="472"/>
      <c r="T49" s="472"/>
      <c r="U49" s="472"/>
      <c r="V49" s="472"/>
      <c r="W49" s="472"/>
    </row>
    <row r="50" spans="1:23" x14ac:dyDescent="0.25">
      <c r="A50" s="263"/>
      <c r="B50" s="264" t="s">
        <v>237</v>
      </c>
      <c r="C50" s="263" t="s">
        <v>212</v>
      </c>
      <c r="D50" s="264"/>
      <c r="E50" s="265"/>
      <c r="F50" s="463">
        <f t="shared" si="0"/>
        <v>0</v>
      </c>
      <c r="G50" s="472"/>
      <c r="H50" s="475"/>
      <c r="I50" s="474"/>
      <c r="J50" s="474"/>
      <c r="K50" s="475"/>
      <c r="L50" s="472"/>
      <c r="M50" s="472"/>
      <c r="N50" s="472"/>
      <c r="O50" s="472"/>
      <c r="P50" s="472"/>
      <c r="Q50" s="472"/>
      <c r="R50" s="472"/>
      <c r="S50" s="472"/>
      <c r="T50" s="472"/>
      <c r="U50" s="472"/>
      <c r="V50" s="472"/>
      <c r="W50" s="472"/>
    </row>
    <row r="51" spans="1:23" x14ac:dyDescent="0.25">
      <c r="A51" s="263"/>
      <c r="B51" s="264"/>
      <c r="C51" s="263"/>
      <c r="D51" s="264"/>
      <c r="E51" s="265"/>
      <c r="F51" s="463"/>
      <c r="G51" s="472"/>
      <c r="H51" s="475"/>
      <c r="I51" s="474"/>
      <c r="J51" s="474"/>
      <c r="K51" s="475"/>
      <c r="L51" s="472"/>
      <c r="M51" s="472"/>
      <c r="N51" s="472"/>
      <c r="O51" s="472"/>
      <c r="P51" s="472"/>
      <c r="Q51" s="472"/>
      <c r="R51" s="472"/>
      <c r="S51" s="472"/>
      <c r="T51" s="472"/>
      <c r="U51" s="472"/>
      <c r="V51" s="472"/>
      <c r="W51" s="472"/>
    </row>
    <row r="52" spans="1:23" x14ac:dyDescent="0.25">
      <c r="A52" s="263" t="s">
        <v>78</v>
      </c>
      <c r="B52" s="264" t="s">
        <v>238</v>
      </c>
      <c r="C52" s="263"/>
      <c r="D52" s="264"/>
      <c r="E52" s="265"/>
      <c r="F52" s="463"/>
      <c r="G52" s="472"/>
      <c r="H52" s="475"/>
      <c r="I52" s="474"/>
      <c r="J52" s="474"/>
      <c r="K52" s="475"/>
      <c r="L52" s="472"/>
      <c r="M52" s="472"/>
      <c r="N52" s="472"/>
      <c r="O52" s="472"/>
      <c r="P52" s="472"/>
      <c r="Q52" s="472"/>
      <c r="R52" s="472"/>
      <c r="S52" s="472"/>
      <c r="T52" s="472"/>
      <c r="U52" s="472"/>
      <c r="V52" s="472"/>
      <c r="W52" s="472"/>
    </row>
    <row r="53" spans="1:23" x14ac:dyDescent="0.25">
      <c r="A53" s="263"/>
      <c r="B53" s="264" t="s">
        <v>239</v>
      </c>
      <c r="C53" s="263" t="s">
        <v>70</v>
      </c>
      <c r="D53" s="264">
        <v>2</v>
      </c>
      <c r="E53" s="265"/>
      <c r="F53" s="463">
        <f>D53*E53</f>
        <v>0</v>
      </c>
      <c r="G53" s="472"/>
      <c r="H53" s="475"/>
      <c r="I53" s="474"/>
      <c r="J53" s="474"/>
      <c r="K53" s="475"/>
      <c r="L53" s="472"/>
      <c r="M53" s="472"/>
      <c r="N53" s="472"/>
      <c r="O53" s="472"/>
      <c r="P53" s="472"/>
      <c r="Q53" s="472"/>
      <c r="R53" s="472"/>
      <c r="S53" s="472"/>
      <c r="T53" s="472"/>
      <c r="U53" s="472"/>
      <c r="V53" s="472"/>
      <c r="W53" s="472"/>
    </row>
    <row r="54" spans="1:23" x14ac:dyDescent="0.25">
      <c r="A54" s="263"/>
      <c r="B54" s="264" t="s">
        <v>240</v>
      </c>
      <c r="C54" s="263" t="s">
        <v>70</v>
      </c>
      <c r="D54" s="264"/>
      <c r="E54" s="265"/>
      <c r="F54" s="463">
        <f>D54*E54</f>
        <v>0</v>
      </c>
      <c r="G54" s="472"/>
      <c r="H54" s="475"/>
      <c r="I54" s="474"/>
      <c r="J54" s="474"/>
      <c r="K54" s="475"/>
      <c r="L54" s="472"/>
      <c r="M54" s="472"/>
      <c r="N54" s="472"/>
      <c r="O54" s="472"/>
      <c r="P54" s="472"/>
      <c r="Q54" s="472"/>
      <c r="R54" s="472"/>
      <c r="S54" s="472"/>
      <c r="T54" s="472"/>
      <c r="U54" s="472"/>
      <c r="V54" s="472"/>
      <c r="W54" s="472"/>
    </row>
    <row r="55" spans="1:23" x14ac:dyDescent="0.25">
      <c r="A55" s="263"/>
      <c r="B55" s="264" t="s">
        <v>241</v>
      </c>
      <c r="C55" s="263" t="s">
        <v>70</v>
      </c>
      <c r="D55" s="264"/>
      <c r="E55" s="265"/>
      <c r="F55" s="463">
        <f>D55*E55</f>
        <v>0</v>
      </c>
      <c r="G55" s="472"/>
      <c r="H55" s="475"/>
      <c r="I55" s="474"/>
      <c r="J55" s="474"/>
      <c r="K55" s="475"/>
      <c r="L55" s="472"/>
      <c r="M55" s="472"/>
      <c r="N55" s="472"/>
      <c r="O55" s="472"/>
      <c r="P55" s="472"/>
      <c r="Q55" s="472"/>
      <c r="R55" s="472"/>
      <c r="S55" s="472"/>
      <c r="T55" s="472"/>
      <c r="U55" s="472"/>
      <c r="V55" s="472"/>
      <c r="W55" s="472"/>
    </row>
    <row r="56" spans="1:23" x14ac:dyDescent="0.25">
      <c r="A56" s="263"/>
      <c r="B56" s="264" t="s">
        <v>242</v>
      </c>
      <c r="C56" s="263" t="s">
        <v>70</v>
      </c>
      <c r="D56" s="264"/>
      <c r="E56" s="265"/>
      <c r="F56" s="463">
        <f>D56*E56</f>
        <v>0</v>
      </c>
      <c r="G56" s="472"/>
      <c r="H56" s="475"/>
      <c r="I56" s="474"/>
      <c r="J56" s="474"/>
      <c r="K56" s="475"/>
      <c r="L56" s="472"/>
      <c r="M56" s="472"/>
      <c r="N56" s="472"/>
      <c r="O56" s="472"/>
      <c r="P56" s="472"/>
      <c r="Q56" s="472"/>
      <c r="R56" s="472"/>
      <c r="S56" s="472"/>
      <c r="T56" s="472"/>
      <c r="U56" s="472"/>
      <c r="V56" s="472"/>
      <c r="W56" s="472"/>
    </row>
    <row r="57" spans="1:23" x14ac:dyDescent="0.25">
      <c r="A57" s="263"/>
      <c r="B57" s="264" t="s">
        <v>243</v>
      </c>
      <c r="C57" s="263" t="s">
        <v>70</v>
      </c>
      <c r="D57" s="264">
        <v>2</v>
      </c>
      <c r="E57" s="265"/>
      <c r="F57" s="463">
        <f>D57*E57</f>
        <v>0</v>
      </c>
      <c r="G57" s="472"/>
      <c r="H57" s="475"/>
      <c r="I57" s="474"/>
      <c r="J57" s="474"/>
      <c r="K57" s="475"/>
      <c r="L57" s="472"/>
      <c r="M57" s="472"/>
      <c r="N57" s="472"/>
      <c r="O57" s="472"/>
      <c r="P57" s="472"/>
      <c r="Q57" s="472"/>
      <c r="R57" s="472"/>
      <c r="S57" s="472"/>
      <c r="T57" s="472"/>
      <c r="U57" s="472"/>
      <c r="V57" s="472"/>
      <c r="W57" s="472"/>
    </row>
    <row r="58" spans="1:23" x14ac:dyDescent="0.25">
      <c r="A58" s="263"/>
      <c r="B58" s="264"/>
      <c r="C58" s="263"/>
      <c r="D58" s="264"/>
      <c r="E58" s="265"/>
      <c r="F58" s="463"/>
      <c r="G58" s="472"/>
      <c r="H58" s="475"/>
      <c r="I58" s="474"/>
      <c r="J58" s="474"/>
      <c r="K58" s="475"/>
      <c r="L58" s="472"/>
      <c r="M58" s="472"/>
      <c r="N58" s="472"/>
      <c r="O58" s="472"/>
      <c r="P58" s="472"/>
      <c r="Q58" s="472"/>
      <c r="R58" s="472"/>
      <c r="S58" s="472"/>
      <c r="T58" s="472"/>
      <c r="U58" s="472"/>
      <c r="V58" s="472"/>
      <c r="W58" s="472"/>
    </row>
    <row r="59" spans="1:23" x14ac:dyDescent="0.25">
      <c r="A59" s="263" t="s">
        <v>80</v>
      </c>
      <c r="B59" s="264" t="s">
        <v>244</v>
      </c>
      <c r="C59" s="263"/>
      <c r="D59" s="264"/>
      <c r="E59" s="265"/>
      <c r="F59" s="463"/>
      <c r="G59" s="472"/>
      <c r="H59" s="475"/>
      <c r="I59" s="474"/>
      <c r="J59" s="474"/>
      <c r="K59" s="475"/>
      <c r="L59" s="472"/>
      <c r="M59" s="472"/>
      <c r="N59" s="472"/>
      <c r="O59" s="472"/>
      <c r="P59" s="472"/>
      <c r="Q59" s="472"/>
      <c r="R59" s="472"/>
      <c r="S59" s="472"/>
      <c r="T59" s="472"/>
      <c r="U59" s="472"/>
      <c r="V59" s="472"/>
      <c r="W59" s="472"/>
    </row>
    <row r="60" spans="1:23" x14ac:dyDescent="0.25">
      <c r="A60" s="263"/>
      <c r="B60" s="264" t="s">
        <v>245</v>
      </c>
      <c r="C60" s="263" t="s">
        <v>70</v>
      </c>
      <c r="D60" s="264">
        <v>0</v>
      </c>
      <c r="E60" s="265"/>
      <c r="F60" s="463">
        <f>D60*E60</f>
        <v>0</v>
      </c>
      <c r="G60" s="472"/>
      <c r="H60" s="475"/>
      <c r="I60" s="474"/>
      <c r="J60" s="474"/>
      <c r="K60" s="475"/>
      <c r="L60" s="472"/>
      <c r="M60" s="472"/>
      <c r="N60" s="472"/>
      <c r="O60" s="472"/>
      <c r="P60" s="472"/>
      <c r="Q60" s="472"/>
      <c r="R60" s="472"/>
      <c r="S60" s="472"/>
      <c r="T60" s="472"/>
      <c r="U60" s="472"/>
      <c r="V60" s="472"/>
      <c r="W60" s="472"/>
    </row>
    <row r="61" spans="1:23" x14ac:dyDescent="0.25">
      <c r="A61" s="263"/>
      <c r="B61" s="264"/>
      <c r="C61" s="263"/>
      <c r="D61" s="264"/>
      <c r="E61" s="265"/>
      <c r="F61" s="463"/>
      <c r="G61" s="472"/>
      <c r="H61" s="475"/>
      <c r="I61" s="474"/>
      <c r="J61" s="474"/>
      <c r="K61" s="475"/>
      <c r="L61" s="472"/>
      <c r="M61" s="472"/>
      <c r="N61" s="472"/>
      <c r="O61" s="472"/>
      <c r="P61" s="472"/>
      <c r="Q61" s="472"/>
      <c r="R61" s="472"/>
      <c r="S61" s="472"/>
      <c r="T61" s="472"/>
      <c r="U61" s="472"/>
      <c r="V61" s="472"/>
      <c r="W61" s="472"/>
    </row>
    <row r="62" spans="1:23" x14ac:dyDescent="0.25">
      <c r="A62" s="263" t="s">
        <v>82</v>
      </c>
      <c r="B62" s="264" t="s">
        <v>246</v>
      </c>
      <c r="C62" s="263"/>
      <c r="D62" s="264"/>
      <c r="E62" s="265"/>
      <c r="F62" s="463"/>
      <c r="G62" s="472"/>
      <c r="H62" s="475"/>
      <c r="I62" s="474"/>
      <c r="J62" s="474"/>
      <c r="K62" s="475"/>
      <c r="L62" s="472"/>
      <c r="M62" s="472"/>
      <c r="N62" s="472"/>
      <c r="O62" s="472"/>
      <c r="P62" s="472"/>
      <c r="Q62" s="472"/>
      <c r="R62" s="472"/>
      <c r="S62" s="472"/>
      <c r="T62" s="472"/>
      <c r="U62" s="472"/>
      <c r="V62" s="472"/>
      <c r="W62" s="472"/>
    </row>
    <row r="63" spans="1:23" x14ac:dyDescent="0.25">
      <c r="A63" s="263"/>
      <c r="B63" s="264" t="s">
        <v>247</v>
      </c>
      <c r="C63" s="263" t="s">
        <v>212</v>
      </c>
      <c r="D63" s="264">
        <v>10</v>
      </c>
      <c r="E63" s="265"/>
      <c r="F63" s="463">
        <f>D63*E63</f>
        <v>0</v>
      </c>
      <c r="G63" s="472"/>
      <c r="H63" s="475"/>
      <c r="I63" s="474"/>
      <c r="J63" s="474"/>
      <c r="K63" s="475"/>
      <c r="L63" s="472"/>
      <c r="M63" s="472"/>
      <c r="N63" s="472"/>
      <c r="O63" s="472"/>
      <c r="P63" s="472"/>
      <c r="Q63" s="472"/>
      <c r="R63" s="472"/>
      <c r="S63" s="472"/>
      <c r="T63" s="472"/>
      <c r="U63" s="472"/>
      <c r="V63" s="472"/>
      <c r="W63" s="472"/>
    </row>
    <row r="64" spans="1:23" x14ac:dyDescent="0.25">
      <c r="A64" s="263"/>
      <c r="B64" s="264"/>
      <c r="C64" s="263"/>
      <c r="D64" s="264"/>
      <c r="E64" s="265"/>
      <c r="F64" s="463"/>
      <c r="G64" s="472"/>
      <c r="H64" s="475"/>
      <c r="I64" s="474"/>
      <c r="J64" s="474"/>
      <c r="K64" s="475"/>
      <c r="L64" s="472"/>
      <c r="M64" s="472"/>
      <c r="N64" s="472"/>
      <c r="O64" s="472"/>
      <c r="P64" s="472"/>
      <c r="Q64" s="472"/>
      <c r="R64" s="472"/>
      <c r="S64" s="472"/>
      <c r="T64" s="472"/>
      <c r="U64" s="472"/>
      <c r="V64" s="472"/>
      <c r="W64" s="472"/>
    </row>
    <row r="65" spans="1:23" x14ac:dyDescent="0.25">
      <c r="A65" s="263" t="s">
        <v>84</v>
      </c>
      <c r="B65" s="264" t="s">
        <v>248</v>
      </c>
      <c r="C65" s="263"/>
      <c r="D65" s="264"/>
      <c r="E65" s="265"/>
      <c r="F65" s="463"/>
      <c r="G65" s="472"/>
      <c r="H65" s="475"/>
      <c r="I65" s="474"/>
      <c r="J65" s="474"/>
      <c r="K65" s="475"/>
      <c r="L65" s="472"/>
      <c r="M65" s="472"/>
      <c r="N65" s="472"/>
      <c r="O65" s="472"/>
      <c r="P65" s="472"/>
      <c r="Q65" s="472"/>
      <c r="R65" s="472"/>
      <c r="S65" s="472"/>
      <c r="T65" s="472"/>
      <c r="U65" s="472"/>
      <c r="V65" s="472"/>
      <c r="W65" s="472"/>
    </row>
    <row r="66" spans="1:23" x14ac:dyDescent="0.25">
      <c r="A66" s="263"/>
      <c r="B66" s="264" t="s">
        <v>249</v>
      </c>
      <c r="C66" s="263" t="s">
        <v>70</v>
      </c>
      <c r="D66" s="264">
        <v>3</v>
      </c>
      <c r="E66" s="265"/>
      <c r="F66" s="463">
        <f>D66*E66</f>
        <v>0</v>
      </c>
      <c r="G66" s="472"/>
      <c r="H66" s="475"/>
      <c r="I66" s="474"/>
      <c r="J66" s="474"/>
      <c r="K66" s="475"/>
      <c r="L66" s="472"/>
      <c r="M66" s="472"/>
      <c r="N66" s="472"/>
      <c r="O66" s="472"/>
      <c r="P66" s="472"/>
      <c r="Q66" s="472"/>
      <c r="R66" s="472"/>
      <c r="S66" s="472"/>
      <c r="T66" s="472"/>
      <c r="U66" s="472"/>
      <c r="V66" s="472"/>
      <c r="W66" s="472"/>
    </row>
    <row r="67" spans="1:23" x14ac:dyDescent="0.25">
      <c r="A67" s="263"/>
      <c r="B67" s="264"/>
      <c r="C67" s="263"/>
      <c r="D67" s="264"/>
      <c r="E67" s="265"/>
      <c r="F67" s="463"/>
      <c r="G67" s="472"/>
      <c r="H67" s="475"/>
      <c r="I67" s="474"/>
      <c r="J67" s="474"/>
      <c r="K67" s="475"/>
      <c r="L67" s="472"/>
      <c r="M67" s="472"/>
      <c r="N67" s="472"/>
      <c r="O67" s="472"/>
      <c r="P67" s="472"/>
      <c r="Q67" s="472"/>
      <c r="R67" s="472"/>
      <c r="S67" s="472"/>
      <c r="T67" s="472"/>
      <c r="U67" s="472"/>
      <c r="V67" s="472"/>
      <c r="W67" s="472"/>
    </row>
    <row r="68" spans="1:23" x14ac:dyDescent="0.25">
      <c r="A68" s="263" t="s">
        <v>88</v>
      </c>
      <c r="B68" s="264" t="s">
        <v>250</v>
      </c>
      <c r="C68" s="263" t="s">
        <v>70</v>
      </c>
      <c r="D68" s="264">
        <v>2</v>
      </c>
      <c r="E68" s="265"/>
      <c r="F68" s="463">
        <f>D68*E68</f>
        <v>0</v>
      </c>
      <c r="G68" s="472"/>
      <c r="H68" s="475"/>
      <c r="I68" s="474"/>
      <c r="J68" s="474"/>
      <c r="K68" s="475"/>
      <c r="L68" s="472"/>
      <c r="M68" s="472"/>
      <c r="N68" s="472"/>
      <c r="O68" s="472"/>
      <c r="P68" s="472"/>
      <c r="Q68" s="472"/>
      <c r="R68" s="472"/>
      <c r="S68" s="472"/>
      <c r="T68" s="472"/>
      <c r="U68" s="472"/>
      <c r="V68" s="472"/>
      <c r="W68" s="472"/>
    </row>
    <row r="69" spans="1:23" x14ac:dyDescent="0.25">
      <c r="A69" s="263"/>
      <c r="B69" s="264"/>
      <c r="C69" s="263"/>
      <c r="D69" s="264"/>
      <c r="E69" s="265"/>
      <c r="F69" s="463"/>
      <c r="G69" s="472"/>
      <c r="H69" s="475"/>
      <c r="I69" s="474"/>
      <c r="J69" s="474"/>
      <c r="K69" s="475"/>
      <c r="L69" s="472"/>
      <c r="M69" s="472"/>
      <c r="N69" s="472"/>
      <c r="O69" s="472"/>
      <c r="P69" s="472"/>
      <c r="Q69" s="472"/>
      <c r="R69" s="472"/>
      <c r="S69" s="472"/>
      <c r="T69" s="472"/>
      <c r="U69" s="472"/>
      <c r="V69" s="472"/>
      <c r="W69" s="472"/>
    </row>
    <row r="70" spans="1:23" x14ac:dyDescent="0.25">
      <c r="A70" s="263" t="s">
        <v>90</v>
      </c>
      <c r="B70" s="264" t="s">
        <v>251</v>
      </c>
      <c r="C70" s="263" t="s">
        <v>70</v>
      </c>
      <c r="D70" s="264">
        <v>1</v>
      </c>
      <c r="E70" s="271"/>
      <c r="F70" s="463"/>
      <c r="G70" s="472"/>
      <c r="H70" s="477"/>
      <c r="I70" s="474"/>
      <c r="J70" s="474"/>
      <c r="K70" s="477"/>
      <c r="L70" s="472"/>
      <c r="M70" s="472"/>
      <c r="N70" s="472"/>
      <c r="O70" s="472"/>
      <c r="P70" s="472"/>
      <c r="Q70" s="472"/>
      <c r="R70" s="472"/>
      <c r="S70" s="472"/>
      <c r="T70" s="472"/>
      <c r="U70" s="472"/>
      <c r="V70" s="472"/>
      <c r="W70" s="472"/>
    </row>
    <row r="71" spans="1:23" x14ac:dyDescent="0.25">
      <c r="A71" s="263"/>
      <c r="B71" s="264"/>
      <c r="C71" s="263"/>
      <c r="D71" s="264"/>
      <c r="E71" s="265"/>
      <c r="F71" s="463"/>
      <c r="G71" s="472"/>
      <c r="H71" s="475"/>
      <c r="I71" s="474"/>
      <c r="J71" s="474"/>
      <c r="K71" s="475"/>
      <c r="L71" s="472"/>
      <c r="M71" s="472"/>
      <c r="N71" s="472"/>
      <c r="O71" s="472"/>
      <c r="P71" s="472"/>
      <c r="Q71" s="472"/>
      <c r="R71" s="472"/>
      <c r="S71" s="472"/>
      <c r="T71" s="472"/>
      <c r="U71" s="472"/>
      <c r="V71" s="472"/>
      <c r="W71" s="472"/>
    </row>
    <row r="72" spans="1:23" x14ac:dyDescent="0.25">
      <c r="A72" s="263" t="s">
        <v>92</v>
      </c>
      <c r="B72" s="264" t="s">
        <v>252</v>
      </c>
      <c r="C72" s="263"/>
      <c r="D72" s="264"/>
      <c r="E72" s="265"/>
      <c r="F72" s="463"/>
      <c r="G72" s="472"/>
      <c r="H72" s="475"/>
      <c r="I72" s="474"/>
      <c r="J72" s="474"/>
      <c r="K72" s="475"/>
      <c r="L72" s="472"/>
      <c r="M72" s="472"/>
      <c r="N72" s="472"/>
      <c r="O72" s="472"/>
      <c r="P72" s="472"/>
      <c r="Q72" s="472"/>
      <c r="R72" s="472"/>
      <c r="S72" s="472"/>
      <c r="T72" s="472"/>
      <c r="U72" s="472"/>
      <c r="V72" s="472"/>
      <c r="W72" s="472"/>
    </row>
    <row r="73" spans="1:23" x14ac:dyDescent="0.25">
      <c r="A73" s="263"/>
      <c r="B73" s="264" t="s">
        <v>253</v>
      </c>
      <c r="C73" s="263" t="s">
        <v>70</v>
      </c>
      <c r="D73" s="264">
        <v>1</v>
      </c>
      <c r="E73" s="265"/>
      <c r="F73" s="463">
        <f>D73*E73</f>
        <v>0</v>
      </c>
      <c r="G73" s="472"/>
      <c r="H73" s="475"/>
      <c r="I73" s="474"/>
      <c r="J73" s="474"/>
      <c r="K73" s="475"/>
      <c r="L73" s="472"/>
      <c r="M73" s="472"/>
      <c r="N73" s="472"/>
      <c r="O73" s="472"/>
      <c r="P73" s="472"/>
      <c r="Q73" s="472"/>
      <c r="R73" s="472"/>
      <c r="S73" s="472"/>
      <c r="T73" s="472"/>
      <c r="U73" s="472"/>
      <c r="V73" s="472"/>
      <c r="W73" s="472"/>
    </row>
    <row r="74" spans="1:23" x14ac:dyDescent="0.25">
      <c r="A74" s="263" t="s">
        <v>23</v>
      </c>
      <c r="B74" s="264" t="s">
        <v>254</v>
      </c>
      <c r="C74" s="263" t="s">
        <v>70</v>
      </c>
      <c r="D74" s="264">
        <v>1</v>
      </c>
      <c r="E74" s="265"/>
      <c r="F74" s="463">
        <f>D74*E74</f>
        <v>0</v>
      </c>
      <c r="G74" s="472"/>
      <c r="H74" s="475"/>
      <c r="I74" s="474"/>
      <c r="J74" s="474"/>
      <c r="K74" s="475"/>
      <c r="L74" s="472"/>
      <c r="M74" s="472"/>
      <c r="N74" s="472"/>
      <c r="O74" s="472"/>
      <c r="P74" s="472"/>
      <c r="Q74" s="472"/>
      <c r="R74" s="472"/>
      <c r="S74" s="472"/>
      <c r="T74" s="472"/>
      <c r="U74" s="472"/>
      <c r="V74" s="472"/>
      <c r="W74" s="472"/>
    </row>
    <row r="75" spans="1:23" x14ac:dyDescent="0.25">
      <c r="A75" s="263"/>
      <c r="B75" s="264" t="s">
        <v>255</v>
      </c>
      <c r="C75" s="263" t="s">
        <v>70</v>
      </c>
      <c r="D75" s="264">
        <v>1</v>
      </c>
      <c r="E75" s="265"/>
      <c r="F75" s="463">
        <f>D75*E75</f>
        <v>0</v>
      </c>
      <c r="G75" s="472"/>
      <c r="H75" s="475"/>
      <c r="I75" s="474"/>
      <c r="J75" s="474"/>
      <c r="K75" s="475"/>
      <c r="L75" s="472"/>
      <c r="M75" s="472"/>
      <c r="N75" s="472"/>
      <c r="O75" s="472"/>
      <c r="P75" s="472"/>
      <c r="Q75" s="472"/>
      <c r="R75" s="472"/>
      <c r="S75" s="472"/>
      <c r="T75" s="472"/>
      <c r="U75" s="472"/>
      <c r="V75" s="472"/>
      <c r="W75" s="472"/>
    </row>
    <row r="76" spans="1:23" x14ac:dyDescent="0.25">
      <c r="A76" s="263"/>
      <c r="B76" s="264"/>
      <c r="C76" s="263"/>
      <c r="D76" s="264"/>
      <c r="E76" s="265"/>
      <c r="F76" s="463"/>
      <c r="G76" s="472"/>
      <c r="H76" s="475"/>
      <c r="I76" s="474"/>
      <c r="J76" s="474"/>
      <c r="K76" s="475"/>
      <c r="L76" s="472"/>
      <c r="M76" s="472"/>
      <c r="N76" s="472"/>
      <c r="O76" s="472"/>
      <c r="P76" s="472"/>
      <c r="Q76" s="472"/>
      <c r="R76" s="472"/>
      <c r="S76" s="472"/>
      <c r="T76" s="472"/>
      <c r="U76" s="472"/>
      <c r="V76" s="472"/>
      <c r="W76" s="472"/>
    </row>
    <row r="77" spans="1:23" x14ac:dyDescent="0.25">
      <c r="A77" s="263" t="s">
        <v>95</v>
      </c>
      <c r="B77" s="264" t="s">
        <v>256</v>
      </c>
      <c r="C77" s="263" t="s">
        <v>257</v>
      </c>
      <c r="D77" s="264">
        <v>20</v>
      </c>
      <c r="E77" s="265"/>
      <c r="F77" s="463">
        <f>D77*E77</f>
        <v>0</v>
      </c>
      <c r="G77" s="472"/>
      <c r="H77" s="475"/>
      <c r="I77" s="474"/>
      <c r="J77" s="474"/>
      <c r="K77" s="475"/>
      <c r="L77" s="472"/>
      <c r="M77" s="472"/>
      <c r="N77" s="472"/>
      <c r="O77" s="472"/>
      <c r="P77" s="472"/>
      <c r="Q77" s="472"/>
      <c r="R77" s="472"/>
      <c r="S77" s="472"/>
      <c r="T77" s="472"/>
      <c r="U77" s="472"/>
      <c r="V77" s="472"/>
      <c r="W77" s="472"/>
    </row>
    <row r="78" spans="1:23" x14ac:dyDescent="0.25">
      <c r="A78" s="263"/>
      <c r="B78" s="264"/>
      <c r="C78" s="263"/>
      <c r="D78" s="264"/>
      <c r="E78" s="265"/>
      <c r="F78" s="463"/>
      <c r="G78" s="472"/>
      <c r="H78" s="475"/>
      <c r="I78" s="474"/>
      <c r="J78" s="474"/>
      <c r="K78" s="475"/>
      <c r="L78" s="472"/>
      <c r="M78" s="472"/>
      <c r="N78" s="472"/>
      <c r="O78" s="472"/>
      <c r="P78" s="472"/>
      <c r="Q78" s="472"/>
      <c r="R78" s="472"/>
      <c r="S78" s="472"/>
      <c r="T78" s="472"/>
      <c r="U78" s="472"/>
      <c r="V78" s="472"/>
      <c r="W78" s="472"/>
    </row>
    <row r="79" spans="1:23" x14ac:dyDescent="0.25">
      <c r="A79" s="263" t="s">
        <v>97</v>
      </c>
      <c r="B79" s="264" t="s">
        <v>258</v>
      </c>
      <c r="C79" s="263" t="s">
        <v>59</v>
      </c>
      <c r="D79" s="264">
        <v>1</v>
      </c>
      <c r="E79" s="265"/>
      <c r="F79" s="463">
        <f>D79*E79</f>
        <v>0</v>
      </c>
      <c r="G79" s="472"/>
      <c r="H79" s="475"/>
      <c r="I79" s="474"/>
      <c r="J79" s="474"/>
      <c r="K79" s="475"/>
      <c r="L79" s="472"/>
      <c r="M79" s="472"/>
      <c r="N79" s="472"/>
      <c r="O79" s="472"/>
      <c r="P79" s="472"/>
      <c r="Q79" s="472"/>
      <c r="R79" s="472"/>
      <c r="S79" s="472"/>
      <c r="T79" s="472"/>
      <c r="U79" s="472"/>
      <c r="V79" s="472"/>
      <c r="W79" s="472"/>
    </row>
    <row r="80" spans="1:23" x14ac:dyDescent="0.25">
      <c r="A80" s="263"/>
      <c r="B80" s="264"/>
      <c r="C80" s="263"/>
      <c r="D80" s="264"/>
      <c r="E80" s="265"/>
      <c r="F80" s="463"/>
      <c r="G80" s="472"/>
      <c r="H80" s="475"/>
      <c r="I80" s="474"/>
      <c r="J80" s="474"/>
      <c r="K80" s="475"/>
      <c r="L80" s="472"/>
      <c r="M80" s="472"/>
      <c r="N80" s="472"/>
      <c r="O80" s="472"/>
      <c r="P80" s="472"/>
      <c r="Q80" s="472"/>
      <c r="R80" s="472"/>
      <c r="S80" s="472"/>
      <c r="T80" s="472"/>
      <c r="U80" s="472"/>
      <c r="V80" s="472"/>
      <c r="W80" s="472"/>
    </row>
    <row r="81" spans="1:23" x14ac:dyDescent="0.25">
      <c r="A81" s="263" t="s">
        <v>99</v>
      </c>
      <c r="B81" s="264" t="s">
        <v>259</v>
      </c>
      <c r="C81" s="263" t="s">
        <v>59</v>
      </c>
      <c r="D81" s="264">
        <v>1</v>
      </c>
      <c r="E81" s="265"/>
      <c r="F81" s="463">
        <f>D81*E81</f>
        <v>0</v>
      </c>
      <c r="G81" s="472"/>
      <c r="H81" s="475"/>
      <c r="I81" s="474"/>
      <c r="J81" s="474"/>
      <c r="K81" s="475"/>
      <c r="L81" s="472"/>
      <c r="M81" s="472"/>
      <c r="N81" s="472"/>
      <c r="O81" s="472"/>
      <c r="P81" s="472"/>
      <c r="Q81" s="472"/>
      <c r="R81" s="472"/>
      <c r="S81" s="472"/>
      <c r="T81" s="472"/>
      <c r="U81" s="472"/>
      <c r="V81" s="472"/>
      <c r="W81" s="472"/>
    </row>
    <row r="82" spans="1:23" x14ac:dyDescent="0.25">
      <c r="A82" s="263"/>
      <c r="B82" s="264" t="s">
        <v>260</v>
      </c>
      <c r="C82" s="263"/>
      <c r="D82" s="264"/>
      <c r="E82" s="265"/>
      <c r="F82" s="463"/>
      <c r="G82" s="472"/>
      <c r="H82" s="475"/>
      <c r="I82" s="474"/>
      <c r="J82" s="474"/>
      <c r="K82" s="475"/>
      <c r="L82" s="472"/>
      <c r="M82" s="472"/>
      <c r="N82" s="472"/>
      <c r="O82" s="472"/>
      <c r="P82" s="472"/>
      <c r="Q82" s="472"/>
      <c r="R82" s="472"/>
      <c r="S82" s="472"/>
      <c r="T82" s="472"/>
      <c r="U82" s="472"/>
      <c r="V82" s="472"/>
      <c r="W82" s="472"/>
    </row>
    <row r="83" spans="1:23" x14ac:dyDescent="0.25">
      <c r="A83" s="263"/>
      <c r="B83" s="264"/>
      <c r="C83" s="263"/>
      <c r="D83" s="264"/>
      <c r="E83" s="265"/>
      <c r="F83" s="463"/>
      <c r="G83" s="472"/>
      <c r="H83" s="475"/>
      <c r="I83" s="474"/>
      <c r="J83" s="474"/>
      <c r="K83" s="475"/>
      <c r="L83" s="472"/>
      <c r="M83" s="472"/>
      <c r="N83" s="472"/>
      <c r="O83" s="472"/>
      <c r="P83" s="472"/>
      <c r="Q83" s="472"/>
      <c r="R83" s="472"/>
      <c r="S83" s="472"/>
      <c r="T83" s="472"/>
      <c r="U83" s="472"/>
      <c r="V83" s="472"/>
      <c r="W83" s="472"/>
    </row>
    <row r="84" spans="1:23" x14ac:dyDescent="0.25">
      <c r="A84" s="263" t="s">
        <v>261</v>
      </c>
      <c r="B84" s="264" t="s">
        <v>262</v>
      </c>
      <c r="C84" s="263"/>
      <c r="D84" s="264"/>
      <c r="E84" s="265"/>
      <c r="F84" s="463"/>
      <c r="G84" s="472"/>
      <c r="H84" s="475"/>
      <c r="I84" s="474"/>
      <c r="J84" s="474"/>
      <c r="K84" s="475"/>
      <c r="L84" s="472"/>
      <c r="M84" s="472"/>
      <c r="N84" s="472"/>
      <c r="O84" s="472"/>
      <c r="P84" s="472"/>
      <c r="Q84" s="472"/>
      <c r="R84" s="472"/>
      <c r="S84" s="472"/>
      <c r="T84" s="472"/>
      <c r="U84" s="472"/>
      <c r="V84" s="472"/>
      <c r="W84" s="472"/>
    </row>
    <row r="85" spans="1:23" x14ac:dyDescent="0.25">
      <c r="A85" s="263"/>
      <c r="B85" s="264" t="s">
        <v>263</v>
      </c>
      <c r="C85" s="263"/>
      <c r="D85" s="264"/>
      <c r="E85" s="265"/>
      <c r="F85" s="463"/>
      <c r="G85" s="472"/>
      <c r="H85" s="475"/>
      <c r="I85" s="474"/>
      <c r="J85" s="474"/>
      <c r="K85" s="475"/>
      <c r="L85" s="472"/>
      <c r="M85" s="472"/>
      <c r="N85" s="472"/>
      <c r="O85" s="472"/>
      <c r="P85" s="472"/>
      <c r="Q85" s="472"/>
      <c r="R85" s="472"/>
      <c r="S85" s="472"/>
      <c r="T85" s="472"/>
      <c r="U85" s="472"/>
      <c r="V85" s="472"/>
      <c r="W85" s="472"/>
    </row>
    <row r="86" spans="1:23" x14ac:dyDescent="0.25">
      <c r="A86" s="263"/>
      <c r="B86" s="264" t="s">
        <v>264</v>
      </c>
      <c r="C86" s="263" t="s">
        <v>59</v>
      </c>
      <c r="D86" s="264">
        <v>1</v>
      </c>
      <c r="E86" s="265"/>
      <c r="F86" s="463">
        <f>D86*E86</f>
        <v>0</v>
      </c>
      <c r="G86" s="472"/>
      <c r="H86" s="475"/>
      <c r="I86" s="474"/>
      <c r="J86" s="474"/>
      <c r="K86" s="475"/>
      <c r="L86" s="472"/>
      <c r="M86" s="472"/>
      <c r="N86" s="472"/>
      <c r="O86" s="472"/>
      <c r="P86" s="472"/>
      <c r="Q86" s="472"/>
      <c r="R86" s="472"/>
      <c r="S86" s="472"/>
      <c r="T86" s="472"/>
      <c r="U86" s="472"/>
      <c r="V86" s="472"/>
      <c r="W86" s="472"/>
    </row>
    <row r="87" spans="1:23" x14ac:dyDescent="0.25">
      <c r="A87" s="263"/>
      <c r="B87" s="264"/>
      <c r="C87" s="263"/>
      <c r="D87" s="264"/>
      <c r="E87" s="265"/>
      <c r="F87" s="463"/>
      <c r="G87" s="472"/>
      <c r="H87" s="475"/>
      <c r="I87" s="474"/>
      <c r="J87" s="474"/>
      <c r="K87" s="475"/>
      <c r="L87" s="472"/>
      <c r="M87" s="472"/>
      <c r="N87" s="472"/>
      <c r="O87" s="472"/>
      <c r="P87" s="472"/>
      <c r="Q87" s="472"/>
      <c r="R87" s="472"/>
      <c r="S87" s="472"/>
      <c r="T87" s="472"/>
      <c r="U87" s="472"/>
      <c r="V87" s="472"/>
      <c r="W87" s="472"/>
    </row>
    <row r="88" spans="1:23" x14ac:dyDescent="0.25">
      <c r="A88" s="263" t="s">
        <v>265</v>
      </c>
      <c r="B88" s="264" t="s">
        <v>266</v>
      </c>
      <c r="C88" s="263"/>
      <c r="D88" s="264"/>
      <c r="E88" s="265"/>
      <c r="F88" s="463"/>
      <c r="G88" s="472"/>
      <c r="H88" s="475"/>
      <c r="I88" s="474"/>
      <c r="J88" s="474"/>
      <c r="K88" s="475"/>
      <c r="L88" s="472"/>
      <c r="M88" s="472"/>
      <c r="N88" s="472"/>
      <c r="O88" s="472"/>
      <c r="P88" s="472"/>
      <c r="Q88" s="472"/>
      <c r="R88" s="472"/>
      <c r="S88" s="472"/>
      <c r="T88" s="472"/>
      <c r="U88" s="472"/>
      <c r="V88" s="472"/>
      <c r="W88" s="472"/>
    </row>
    <row r="89" spans="1:23" x14ac:dyDescent="0.25">
      <c r="A89" s="263"/>
      <c r="B89" s="264" t="s">
        <v>267</v>
      </c>
      <c r="C89" s="263" t="s">
        <v>59</v>
      </c>
      <c r="D89" s="264">
        <v>1</v>
      </c>
      <c r="E89" s="265"/>
      <c r="F89" s="463">
        <f>D89*E89</f>
        <v>0</v>
      </c>
      <c r="G89" s="474"/>
      <c r="H89" s="475"/>
      <c r="I89" s="474"/>
      <c r="J89" s="474"/>
      <c r="K89" s="475"/>
      <c r="L89" s="472"/>
      <c r="M89" s="472"/>
      <c r="N89" s="472"/>
      <c r="O89" s="472"/>
      <c r="P89" s="472"/>
      <c r="Q89" s="472"/>
      <c r="R89" s="472"/>
      <c r="S89" s="472"/>
      <c r="T89" s="472"/>
      <c r="U89" s="472"/>
      <c r="V89" s="472"/>
      <c r="W89" s="472"/>
    </row>
    <row r="90" spans="1:23" x14ac:dyDescent="0.25">
      <c r="A90" s="263"/>
      <c r="B90" s="264"/>
      <c r="C90" s="263"/>
      <c r="D90" s="264"/>
      <c r="E90" s="265"/>
      <c r="F90" s="463"/>
      <c r="G90" s="472"/>
      <c r="H90" s="475"/>
      <c r="I90" s="474"/>
      <c r="J90" s="474"/>
      <c r="K90" s="475"/>
      <c r="L90" s="472"/>
      <c r="M90" s="472"/>
      <c r="N90" s="472"/>
      <c r="O90" s="472"/>
      <c r="P90" s="472"/>
      <c r="Q90" s="472"/>
      <c r="R90" s="472"/>
      <c r="S90" s="472"/>
      <c r="T90" s="472"/>
      <c r="U90" s="472"/>
      <c r="V90" s="472"/>
      <c r="W90" s="472"/>
    </row>
    <row r="91" spans="1:23" x14ac:dyDescent="0.25">
      <c r="A91" s="263"/>
      <c r="B91" s="266" t="s">
        <v>268</v>
      </c>
      <c r="C91" s="263"/>
      <c r="D91" s="264"/>
      <c r="E91" s="265"/>
      <c r="F91" s="464">
        <f>SUM(F37:F89)</f>
        <v>0</v>
      </c>
      <c r="G91" s="472"/>
      <c r="H91" s="475"/>
      <c r="I91" s="474"/>
      <c r="J91" s="474"/>
      <c r="K91" s="475"/>
      <c r="L91" s="472"/>
      <c r="M91" s="472"/>
      <c r="N91" s="472"/>
      <c r="O91" s="472"/>
      <c r="P91" s="472"/>
      <c r="Q91" s="472"/>
      <c r="R91" s="472"/>
      <c r="S91" s="472"/>
      <c r="T91" s="472"/>
      <c r="U91" s="472"/>
      <c r="V91" s="472"/>
      <c r="W91" s="472"/>
    </row>
    <row r="92" spans="1:23" x14ac:dyDescent="0.25">
      <c r="A92" s="269"/>
      <c r="B92" s="270"/>
      <c r="C92" s="263"/>
      <c r="D92" s="264"/>
      <c r="E92" s="265"/>
      <c r="F92" s="463"/>
      <c r="G92" s="472"/>
      <c r="H92" s="475"/>
      <c r="I92" s="474"/>
      <c r="J92" s="474"/>
      <c r="K92" s="475"/>
      <c r="L92" s="472"/>
      <c r="M92" s="472"/>
      <c r="N92" s="472"/>
      <c r="O92" s="472"/>
      <c r="P92" s="472"/>
      <c r="Q92" s="472"/>
      <c r="R92" s="472"/>
      <c r="S92" s="472"/>
      <c r="T92" s="472"/>
      <c r="U92" s="472"/>
      <c r="V92" s="472"/>
      <c r="W92" s="472"/>
    </row>
    <row r="93" spans="1:23" ht="19.5" thickBot="1" x14ac:dyDescent="0.35">
      <c r="A93" s="272" t="s">
        <v>269</v>
      </c>
      <c r="B93" s="272" t="s">
        <v>270</v>
      </c>
      <c r="C93" s="263"/>
      <c r="D93" s="264"/>
      <c r="E93" s="265"/>
      <c r="F93" s="463"/>
      <c r="G93" s="472"/>
      <c r="H93" s="475"/>
      <c r="I93" s="474"/>
      <c r="J93" s="474"/>
      <c r="K93" s="475"/>
      <c r="L93" s="472"/>
      <c r="M93" s="472"/>
      <c r="N93" s="472"/>
      <c r="O93" s="472"/>
      <c r="P93" s="472"/>
      <c r="Q93" s="472"/>
      <c r="R93" s="472"/>
      <c r="S93" s="472"/>
      <c r="T93" s="472"/>
      <c r="U93" s="472"/>
      <c r="V93" s="472"/>
      <c r="W93" s="472"/>
    </row>
    <row r="94" spans="1:23" x14ac:dyDescent="0.25">
      <c r="A94" s="273"/>
      <c r="B94" s="274"/>
      <c r="C94" s="264"/>
      <c r="D94" s="264"/>
      <c r="E94" s="265"/>
      <c r="F94" s="463"/>
      <c r="G94" s="472"/>
      <c r="H94" s="475"/>
      <c r="I94" s="474"/>
      <c r="J94" s="474"/>
      <c r="K94" s="475"/>
      <c r="L94" s="472"/>
      <c r="M94" s="472"/>
      <c r="N94" s="472"/>
      <c r="O94" s="472"/>
      <c r="P94" s="472"/>
      <c r="Q94" s="472"/>
      <c r="R94" s="472"/>
      <c r="S94" s="472"/>
      <c r="T94" s="472"/>
      <c r="U94" s="472"/>
      <c r="V94" s="472"/>
      <c r="W94" s="472"/>
    </row>
    <row r="95" spans="1:23" x14ac:dyDescent="0.25">
      <c r="A95" s="260" t="s">
        <v>271</v>
      </c>
      <c r="B95" s="264" t="s">
        <v>272</v>
      </c>
      <c r="C95" s="263"/>
      <c r="D95" s="264"/>
      <c r="E95" s="256"/>
      <c r="F95" s="463"/>
      <c r="G95" s="472"/>
      <c r="H95" s="474"/>
      <c r="I95" s="474"/>
      <c r="J95" s="474"/>
      <c r="K95" s="474"/>
      <c r="L95" s="472"/>
      <c r="M95" s="472"/>
      <c r="N95" s="472"/>
      <c r="O95" s="472"/>
      <c r="P95" s="472"/>
      <c r="Q95" s="472"/>
      <c r="R95" s="472"/>
      <c r="S95" s="472"/>
      <c r="T95" s="472"/>
      <c r="U95" s="472"/>
      <c r="V95" s="472"/>
      <c r="W95" s="472"/>
    </row>
    <row r="96" spans="1:23" x14ac:dyDescent="0.25">
      <c r="A96" s="260"/>
      <c r="B96" s="264" t="s">
        <v>273</v>
      </c>
      <c r="C96" s="263"/>
      <c r="D96" s="264"/>
      <c r="E96" s="265"/>
      <c r="F96" s="463"/>
      <c r="G96" s="472"/>
      <c r="H96" s="475"/>
      <c r="I96" s="474"/>
      <c r="J96" s="474"/>
      <c r="K96" s="475"/>
      <c r="L96" s="472"/>
      <c r="M96" s="472"/>
      <c r="N96" s="472"/>
      <c r="O96" s="472"/>
      <c r="P96" s="472"/>
      <c r="Q96" s="472"/>
      <c r="R96" s="472"/>
      <c r="S96" s="472"/>
      <c r="T96" s="472"/>
      <c r="U96" s="472"/>
      <c r="V96" s="472"/>
      <c r="W96" s="472"/>
    </row>
    <row r="97" spans="1:23" ht="17.25" x14ac:dyDescent="0.25">
      <c r="A97" s="260"/>
      <c r="B97" s="264" t="s">
        <v>274</v>
      </c>
      <c r="C97" s="263"/>
      <c r="D97" s="264"/>
      <c r="E97" s="265"/>
      <c r="F97" s="463"/>
      <c r="G97" s="472"/>
      <c r="H97" s="475"/>
      <c r="I97" s="474"/>
      <c r="J97" s="474"/>
      <c r="K97" s="475"/>
      <c r="L97" s="472"/>
      <c r="M97" s="472"/>
      <c r="N97" s="472"/>
      <c r="O97" s="472"/>
      <c r="P97" s="472"/>
      <c r="Q97" s="472"/>
      <c r="R97" s="472"/>
      <c r="S97" s="472"/>
      <c r="T97" s="472"/>
      <c r="U97" s="472"/>
      <c r="V97" s="472"/>
      <c r="W97" s="472"/>
    </row>
    <row r="98" spans="1:23" x14ac:dyDescent="0.25">
      <c r="A98" s="260"/>
      <c r="B98" s="264" t="s">
        <v>275</v>
      </c>
      <c r="C98" s="263"/>
      <c r="D98" s="264"/>
      <c r="E98" s="265"/>
      <c r="F98" s="463"/>
      <c r="G98" s="472"/>
      <c r="H98" s="475"/>
      <c r="I98" s="474"/>
      <c r="J98" s="474"/>
      <c r="K98" s="475"/>
      <c r="L98" s="472"/>
      <c r="M98" s="472"/>
      <c r="N98" s="472"/>
      <c r="O98" s="472"/>
      <c r="P98" s="472"/>
      <c r="Q98" s="472"/>
      <c r="R98" s="472"/>
      <c r="S98" s="472"/>
      <c r="T98" s="472"/>
      <c r="U98" s="472"/>
      <c r="V98" s="472"/>
      <c r="W98" s="472"/>
    </row>
    <row r="99" spans="1:23" x14ac:dyDescent="0.25">
      <c r="A99" s="260"/>
      <c r="B99" s="264" t="s">
        <v>276</v>
      </c>
      <c r="C99" s="263" t="s">
        <v>59</v>
      </c>
      <c r="D99" s="264">
        <v>2</v>
      </c>
      <c r="E99" s="265"/>
      <c r="F99" s="463">
        <f>D99*E99</f>
        <v>0</v>
      </c>
      <c r="G99" s="472"/>
      <c r="H99" s="475"/>
      <c r="I99" s="474"/>
      <c r="J99" s="474"/>
      <c r="K99" s="475"/>
      <c r="L99" s="472"/>
      <c r="M99" s="472"/>
      <c r="N99" s="472"/>
      <c r="O99" s="472"/>
      <c r="P99" s="472"/>
      <c r="Q99" s="472"/>
      <c r="R99" s="472"/>
      <c r="S99" s="472"/>
      <c r="T99" s="472"/>
      <c r="U99" s="472"/>
      <c r="V99" s="472"/>
      <c r="W99" s="472"/>
    </row>
    <row r="100" spans="1:23" x14ac:dyDescent="0.25">
      <c r="A100" s="260"/>
      <c r="B100" s="264"/>
      <c r="C100" s="263"/>
      <c r="D100" s="264"/>
      <c r="E100" s="265"/>
      <c r="F100" s="463"/>
      <c r="G100" s="472"/>
      <c r="H100" s="475"/>
      <c r="I100" s="474"/>
      <c r="J100" s="474"/>
      <c r="K100" s="475"/>
      <c r="L100" s="472"/>
      <c r="M100" s="472"/>
      <c r="N100" s="472"/>
      <c r="O100" s="472"/>
      <c r="P100" s="472"/>
      <c r="Q100" s="472"/>
      <c r="R100" s="472"/>
      <c r="S100" s="472"/>
      <c r="T100" s="472"/>
      <c r="U100" s="472"/>
      <c r="V100" s="472"/>
      <c r="W100" s="472"/>
    </row>
    <row r="101" spans="1:23" x14ac:dyDescent="0.25">
      <c r="A101" s="260" t="s">
        <v>277</v>
      </c>
      <c r="B101" s="264" t="s">
        <v>278</v>
      </c>
      <c r="C101" s="263" t="s">
        <v>279</v>
      </c>
      <c r="D101" s="264">
        <v>1</v>
      </c>
      <c r="E101" s="265"/>
      <c r="F101" s="463">
        <f>D101*E101</f>
        <v>0</v>
      </c>
      <c r="G101" s="472"/>
      <c r="H101" s="475"/>
      <c r="I101" s="474"/>
      <c r="J101" s="474"/>
      <c r="K101" s="475"/>
      <c r="L101" s="472"/>
      <c r="M101" s="472"/>
      <c r="N101" s="472"/>
      <c r="O101" s="472"/>
      <c r="P101" s="472"/>
      <c r="Q101" s="472"/>
      <c r="R101" s="472"/>
      <c r="S101" s="472"/>
      <c r="T101" s="472"/>
      <c r="U101" s="472"/>
      <c r="V101" s="472"/>
      <c r="W101" s="472"/>
    </row>
    <row r="102" spans="1:23" x14ac:dyDescent="0.25">
      <c r="A102" s="260"/>
      <c r="B102" s="264"/>
      <c r="C102" s="263"/>
      <c r="D102" s="264"/>
      <c r="E102" s="265"/>
      <c r="F102" s="463"/>
      <c r="G102" s="472"/>
      <c r="H102" s="475"/>
      <c r="I102" s="474"/>
      <c r="J102" s="474"/>
      <c r="K102" s="475"/>
      <c r="L102" s="472"/>
      <c r="M102" s="472"/>
      <c r="N102" s="472"/>
      <c r="O102" s="472"/>
      <c r="P102" s="472"/>
      <c r="Q102" s="472"/>
      <c r="R102" s="472"/>
      <c r="S102" s="472"/>
      <c r="T102" s="472"/>
      <c r="U102" s="472"/>
      <c r="V102" s="472"/>
      <c r="W102" s="472"/>
    </row>
    <row r="103" spans="1:23" x14ac:dyDescent="0.25">
      <c r="A103" s="260" t="s">
        <v>280</v>
      </c>
      <c r="B103" s="264" t="s">
        <v>281</v>
      </c>
      <c r="C103" s="263" t="s">
        <v>279</v>
      </c>
      <c r="D103" s="264">
        <v>1</v>
      </c>
      <c r="E103" s="265"/>
      <c r="F103" s="463">
        <f>SUM(D103*E103)</f>
        <v>0</v>
      </c>
      <c r="G103" s="472"/>
      <c r="H103" s="475"/>
      <c r="I103" s="474"/>
      <c r="J103" s="474"/>
      <c r="K103" s="475"/>
      <c r="L103" s="472"/>
      <c r="M103" s="472"/>
      <c r="N103" s="472"/>
      <c r="O103" s="472"/>
      <c r="P103" s="472"/>
      <c r="Q103" s="472"/>
      <c r="R103" s="472"/>
      <c r="S103" s="472"/>
      <c r="T103" s="472"/>
      <c r="U103" s="472"/>
      <c r="V103" s="472"/>
      <c r="W103" s="472"/>
    </row>
    <row r="104" spans="1:23" x14ac:dyDescent="0.25">
      <c r="A104" s="260"/>
      <c r="B104" s="264"/>
      <c r="C104" s="263"/>
      <c r="D104" s="264"/>
      <c r="E104" s="265"/>
      <c r="F104" s="463"/>
      <c r="G104" s="472"/>
      <c r="H104" s="475"/>
      <c r="I104" s="474"/>
      <c r="J104" s="474"/>
      <c r="K104" s="475"/>
      <c r="L104" s="472"/>
      <c r="M104" s="472"/>
      <c r="N104" s="472"/>
      <c r="O104" s="472"/>
      <c r="P104" s="472"/>
      <c r="Q104" s="472"/>
      <c r="R104" s="472"/>
      <c r="S104" s="472"/>
      <c r="T104" s="472"/>
      <c r="U104" s="472"/>
      <c r="V104" s="472"/>
      <c r="W104" s="472"/>
    </row>
    <row r="105" spans="1:23" x14ac:dyDescent="0.25">
      <c r="A105" s="260" t="s">
        <v>282</v>
      </c>
      <c r="B105" s="264" t="s">
        <v>283</v>
      </c>
      <c r="C105" s="263" t="s">
        <v>279</v>
      </c>
      <c r="D105" s="264">
        <v>1</v>
      </c>
      <c r="E105" s="265"/>
      <c r="F105" s="463">
        <f>D105*E105</f>
        <v>0</v>
      </c>
      <c r="G105" s="472"/>
      <c r="H105" s="475"/>
      <c r="I105" s="474"/>
      <c r="J105" s="474"/>
      <c r="K105" s="475"/>
      <c r="L105" s="472"/>
      <c r="M105" s="472"/>
      <c r="N105" s="472"/>
      <c r="O105" s="472"/>
      <c r="P105" s="472"/>
      <c r="Q105" s="472"/>
      <c r="R105" s="472"/>
      <c r="S105" s="472"/>
      <c r="T105" s="472"/>
      <c r="U105" s="472"/>
      <c r="V105" s="472"/>
      <c r="W105" s="472"/>
    </row>
    <row r="106" spans="1:23" x14ac:dyDescent="0.25">
      <c r="A106" s="260"/>
      <c r="B106" s="264"/>
      <c r="C106" s="263"/>
      <c r="D106" s="264"/>
      <c r="E106" s="265"/>
      <c r="F106" s="463"/>
      <c r="G106" s="472"/>
      <c r="H106" s="475"/>
      <c r="I106" s="474"/>
      <c r="J106" s="474"/>
      <c r="K106" s="475"/>
      <c r="L106" s="472"/>
      <c r="M106" s="472"/>
      <c r="N106" s="472"/>
      <c r="O106" s="472"/>
      <c r="P106" s="472"/>
      <c r="Q106" s="472"/>
      <c r="R106" s="472"/>
      <c r="S106" s="472"/>
      <c r="T106" s="472"/>
      <c r="U106" s="472"/>
      <c r="V106" s="472"/>
      <c r="W106" s="472"/>
    </row>
    <row r="107" spans="1:23" x14ac:dyDescent="0.25">
      <c r="A107" s="260" t="s">
        <v>284</v>
      </c>
      <c r="B107" s="264" t="s">
        <v>285</v>
      </c>
      <c r="C107" s="263" t="s">
        <v>279</v>
      </c>
      <c r="D107" s="264">
        <v>1</v>
      </c>
      <c r="E107" s="265"/>
      <c r="F107" s="463">
        <f>D107*E107</f>
        <v>0</v>
      </c>
      <c r="G107" s="472"/>
      <c r="H107" s="475"/>
      <c r="I107" s="474"/>
      <c r="J107" s="474"/>
      <c r="K107" s="475"/>
      <c r="L107" s="472"/>
      <c r="M107" s="472"/>
      <c r="N107" s="472"/>
      <c r="O107" s="472"/>
      <c r="P107" s="472"/>
      <c r="Q107" s="472"/>
      <c r="R107" s="472"/>
      <c r="S107" s="472"/>
      <c r="T107" s="472"/>
      <c r="U107" s="472"/>
      <c r="V107" s="472"/>
      <c r="W107" s="472"/>
    </row>
    <row r="108" spans="1:23" x14ac:dyDescent="0.25">
      <c r="A108" s="260"/>
      <c r="B108" s="264"/>
      <c r="C108" s="263"/>
      <c r="D108" s="264"/>
      <c r="E108" s="265"/>
      <c r="F108" s="463"/>
      <c r="G108" s="472"/>
      <c r="H108" s="475"/>
      <c r="I108" s="474"/>
      <c r="J108" s="474"/>
      <c r="K108" s="475"/>
      <c r="L108" s="472"/>
      <c r="M108" s="472"/>
      <c r="N108" s="472"/>
      <c r="O108" s="472"/>
      <c r="P108" s="472"/>
      <c r="Q108" s="472"/>
      <c r="R108" s="472"/>
      <c r="S108" s="472"/>
      <c r="T108" s="472"/>
      <c r="U108" s="472"/>
      <c r="V108" s="472"/>
      <c r="W108" s="472"/>
    </row>
    <row r="109" spans="1:23" x14ac:dyDescent="0.25">
      <c r="A109" s="260" t="s">
        <v>286</v>
      </c>
      <c r="B109" s="264" t="s">
        <v>287</v>
      </c>
      <c r="C109" s="263" t="s">
        <v>279</v>
      </c>
      <c r="D109" s="264">
        <v>1</v>
      </c>
      <c r="E109" s="265"/>
      <c r="F109" s="463">
        <f>SUM(D109*E109)</f>
        <v>0</v>
      </c>
      <c r="G109" s="472"/>
      <c r="H109" s="475"/>
      <c r="I109" s="474"/>
      <c r="J109" s="474"/>
      <c r="K109" s="475"/>
      <c r="L109" s="472"/>
      <c r="M109" s="472"/>
      <c r="N109" s="472"/>
      <c r="O109" s="472"/>
      <c r="P109" s="472"/>
      <c r="Q109" s="472"/>
      <c r="R109" s="472"/>
      <c r="S109" s="472"/>
      <c r="T109" s="472"/>
      <c r="U109" s="472"/>
      <c r="V109" s="472"/>
      <c r="W109" s="472"/>
    </row>
    <row r="110" spans="1:23" x14ac:dyDescent="0.25">
      <c r="A110" s="275"/>
      <c r="B110" s="270"/>
      <c r="C110" s="269"/>
      <c r="D110" s="270"/>
      <c r="E110" s="276"/>
      <c r="F110" s="463"/>
      <c r="G110" s="472"/>
      <c r="H110" s="475"/>
      <c r="I110" s="474"/>
      <c r="J110" s="474"/>
      <c r="K110" s="475"/>
      <c r="L110" s="472"/>
      <c r="M110" s="472"/>
      <c r="N110" s="472"/>
      <c r="O110" s="472"/>
      <c r="P110" s="472"/>
      <c r="Q110" s="472"/>
      <c r="R110" s="472"/>
      <c r="S110" s="472"/>
      <c r="T110" s="472"/>
      <c r="U110" s="472"/>
      <c r="V110" s="472"/>
      <c r="W110" s="472"/>
    </row>
    <row r="111" spans="1:23" x14ac:dyDescent="0.25">
      <c r="A111" s="275" t="s">
        <v>288</v>
      </c>
      <c r="B111" s="270" t="s">
        <v>289</v>
      </c>
      <c r="C111" s="269" t="s">
        <v>59</v>
      </c>
      <c r="D111" s="270">
        <v>1</v>
      </c>
      <c r="E111" s="276"/>
      <c r="F111" s="463">
        <f>SUM(D111*E111)</f>
        <v>0</v>
      </c>
      <c r="G111" s="472"/>
      <c r="H111" s="475"/>
      <c r="I111" s="474"/>
      <c r="J111" s="474"/>
      <c r="K111" s="475"/>
      <c r="L111" s="472"/>
      <c r="M111" s="472"/>
      <c r="N111" s="472"/>
      <c r="O111" s="472"/>
      <c r="P111" s="472"/>
      <c r="Q111" s="472"/>
      <c r="R111" s="472"/>
      <c r="S111" s="472"/>
      <c r="T111" s="472"/>
      <c r="U111" s="472"/>
      <c r="V111" s="472"/>
      <c r="W111" s="472"/>
    </row>
    <row r="112" spans="1:23" x14ac:dyDescent="0.25">
      <c r="A112" s="275"/>
      <c r="B112" s="270"/>
      <c r="C112" s="269"/>
      <c r="D112" s="270"/>
      <c r="E112" s="276"/>
      <c r="F112" s="463"/>
      <c r="G112" s="472"/>
      <c r="H112" s="475"/>
      <c r="I112" s="474"/>
      <c r="J112" s="474"/>
      <c r="K112" s="475"/>
      <c r="L112" s="472"/>
      <c r="M112" s="472"/>
      <c r="N112" s="472"/>
      <c r="O112" s="472"/>
      <c r="P112" s="472"/>
      <c r="Q112" s="472"/>
      <c r="R112" s="472"/>
      <c r="S112" s="472"/>
      <c r="T112" s="472"/>
      <c r="U112" s="472"/>
      <c r="V112" s="472"/>
      <c r="W112" s="472"/>
    </row>
    <row r="113" spans="1:23" x14ac:dyDescent="0.25">
      <c r="A113" s="260" t="s">
        <v>290</v>
      </c>
      <c r="B113" s="264" t="s">
        <v>291</v>
      </c>
      <c r="C113" s="263"/>
      <c r="D113" s="264"/>
      <c r="E113" s="265"/>
      <c r="F113" s="463"/>
      <c r="G113" s="472"/>
      <c r="H113" s="475"/>
      <c r="I113" s="474"/>
      <c r="J113" s="474"/>
      <c r="K113" s="475"/>
      <c r="L113" s="472"/>
      <c r="M113" s="472"/>
      <c r="N113" s="472"/>
      <c r="O113" s="472"/>
      <c r="P113" s="472"/>
      <c r="Q113" s="472"/>
      <c r="R113" s="472"/>
      <c r="S113" s="472"/>
      <c r="T113" s="472"/>
      <c r="U113" s="472"/>
      <c r="V113" s="472"/>
      <c r="W113" s="472"/>
    </row>
    <row r="114" spans="1:23" x14ac:dyDescent="0.25">
      <c r="A114" s="260"/>
      <c r="B114" s="264" t="s">
        <v>292</v>
      </c>
      <c r="C114" s="263"/>
      <c r="D114" s="264"/>
      <c r="E114" s="265"/>
      <c r="F114" s="463"/>
      <c r="G114" s="472"/>
      <c r="H114" s="475"/>
      <c r="I114" s="474"/>
      <c r="J114" s="474"/>
      <c r="K114" s="475"/>
      <c r="L114" s="472"/>
      <c r="M114" s="472"/>
      <c r="N114" s="472"/>
      <c r="O114" s="472"/>
      <c r="P114" s="472"/>
      <c r="Q114" s="472"/>
      <c r="R114" s="472"/>
      <c r="S114" s="472"/>
      <c r="T114" s="472"/>
      <c r="U114" s="472"/>
      <c r="V114" s="472"/>
      <c r="W114" s="472"/>
    </row>
    <row r="115" spans="1:23" x14ac:dyDescent="0.25">
      <c r="A115" s="260"/>
      <c r="B115" s="264" t="s">
        <v>293</v>
      </c>
      <c r="C115" s="263" t="s">
        <v>212</v>
      </c>
      <c r="D115" s="264">
        <v>66</v>
      </c>
      <c r="E115" s="265"/>
      <c r="F115" s="463">
        <f>D115*E115</f>
        <v>0</v>
      </c>
      <c r="G115" s="472"/>
      <c r="H115" s="475"/>
      <c r="I115" s="474"/>
      <c r="J115" s="474"/>
      <c r="K115" s="475"/>
      <c r="L115" s="472"/>
      <c r="M115" s="472"/>
      <c r="N115" s="472"/>
      <c r="O115" s="472"/>
      <c r="P115" s="472"/>
      <c r="Q115" s="472"/>
      <c r="R115" s="472"/>
      <c r="S115" s="472"/>
      <c r="T115" s="472"/>
      <c r="U115" s="472"/>
      <c r="V115" s="472"/>
      <c r="W115" s="472"/>
    </row>
    <row r="116" spans="1:23" x14ac:dyDescent="0.25">
      <c r="A116" s="260"/>
      <c r="B116" s="264"/>
      <c r="C116" s="263"/>
      <c r="D116" s="264"/>
      <c r="E116" s="265"/>
      <c r="F116" s="463"/>
      <c r="G116" s="472"/>
      <c r="H116" s="475"/>
      <c r="I116" s="474"/>
      <c r="J116" s="474"/>
      <c r="K116" s="475"/>
      <c r="L116" s="472"/>
      <c r="M116" s="472"/>
      <c r="N116" s="472"/>
      <c r="O116" s="472"/>
      <c r="P116" s="472"/>
      <c r="Q116" s="472"/>
      <c r="R116" s="472"/>
      <c r="S116" s="472"/>
      <c r="T116" s="472"/>
      <c r="U116" s="472"/>
      <c r="V116" s="472"/>
      <c r="W116" s="472"/>
    </row>
    <row r="117" spans="1:23" x14ac:dyDescent="0.25">
      <c r="A117" s="260" t="s">
        <v>294</v>
      </c>
      <c r="B117" s="264" t="s">
        <v>295</v>
      </c>
      <c r="C117" s="263" t="s">
        <v>70</v>
      </c>
      <c r="D117" s="264">
        <v>1</v>
      </c>
      <c r="E117" s="265"/>
      <c r="F117" s="463">
        <f>D117*E117</f>
        <v>0</v>
      </c>
      <c r="G117" s="472"/>
      <c r="H117" s="475"/>
      <c r="I117" s="474"/>
      <c r="J117" s="474"/>
      <c r="K117" s="475"/>
      <c r="L117" s="472"/>
      <c r="M117" s="472"/>
      <c r="N117" s="472"/>
      <c r="O117" s="472"/>
      <c r="P117" s="472"/>
      <c r="Q117" s="472"/>
      <c r="R117" s="472"/>
      <c r="S117" s="472"/>
      <c r="T117" s="472"/>
      <c r="U117" s="472"/>
      <c r="V117" s="472"/>
      <c r="W117" s="472"/>
    </row>
    <row r="118" spans="1:23" x14ac:dyDescent="0.25">
      <c r="A118" s="260"/>
      <c r="B118" s="264"/>
      <c r="C118" s="263"/>
      <c r="D118" s="264"/>
      <c r="E118" s="265"/>
      <c r="F118" s="463"/>
      <c r="G118" s="472"/>
      <c r="H118" s="475"/>
      <c r="I118" s="474"/>
      <c r="J118" s="474"/>
      <c r="K118" s="475"/>
      <c r="L118" s="472"/>
      <c r="M118" s="472"/>
      <c r="N118" s="472"/>
      <c r="O118" s="472"/>
      <c r="P118" s="472"/>
      <c r="Q118" s="472"/>
      <c r="R118" s="472"/>
      <c r="S118" s="472"/>
      <c r="T118" s="472"/>
      <c r="U118" s="472"/>
      <c r="V118" s="472"/>
      <c r="W118" s="472"/>
    </row>
    <row r="119" spans="1:23" x14ac:dyDescent="0.25">
      <c r="A119" s="260" t="s">
        <v>296</v>
      </c>
      <c r="B119" s="264" t="s">
        <v>297</v>
      </c>
      <c r="C119" s="263" t="s">
        <v>279</v>
      </c>
      <c r="D119" s="264">
        <v>2</v>
      </c>
      <c r="E119" s="265"/>
      <c r="F119" s="463">
        <f>D119*E119</f>
        <v>0</v>
      </c>
      <c r="G119" s="472"/>
      <c r="H119" s="475"/>
      <c r="I119" s="474"/>
      <c r="J119" s="474"/>
      <c r="K119" s="475"/>
      <c r="L119" s="472"/>
      <c r="M119" s="472"/>
      <c r="N119" s="472"/>
      <c r="O119" s="472"/>
      <c r="P119" s="472"/>
      <c r="Q119" s="472"/>
      <c r="R119" s="472"/>
      <c r="S119" s="472"/>
      <c r="T119" s="472"/>
      <c r="U119" s="472"/>
      <c r="V119" s="472"/>
      <c r="W119" s="472"/>
    </row>
    <row r="120" spans="1:23" x14ac:dyDescent="0.25">
      <c r="A120" s="260"/>
      <c r="B120" s="264"/>
      <c r="C120" s="263"/>
      <c r="D120" s="264"/>
      <c r="E120" s="265"/>
      <c r="F120" s="463"/>
      <c r="G120" s="472"/>
      <c r="H120" s="475"/>
      <c r="I120" s="474"/>
      <c r="J120" s="474"/>
      <c r="K120" s="475"/>
      <c r="L120" s="472"/>
      <c r="M120" s="472"/>
      <c r="N120" s="472"/>
      <c r="O120" s="472"/>
      <c r="P120" s="472"/>
      <c r="Q120" s="472"/>
      <c r="R120" s="472"/>
      <c r="S120" s="472"/>
      <c r="T120" s="472"/>
      <c r="U120" s="472"/>
      <c r="V120" s="472"/>
      <c r="W120" s="472"/>
    </row>
    <row r="121" spans="1:23" x14ac:dyDescent="0.25">
      <c r="A121" s="260" t="s">
        <v>298</v>
      </c>
      <c r="B121" s="264" t="s">
        <v>299</v>
      </c>
      <c r="C121" s="263" t="s">
        <v>212</v>
      </c>
      <c r="D121" s="264">
        <v>50</v>
      </c>
      <c r="E121" s="265"/>
      <c r="F121" s="463">
        <f>D121*E121</f>
        <v>0</v>
      </c>
      <c r="G121" s="472"/>
      <c r="H121" s="475"/>
      <c r="I121" s="474"/>
      <c r="J121" s="474"/>
      <c r="K121" s="475"/>
      <c r="L121" s="472"/>
      <c r="M121" s="472"/>
      <c r="N121" s="472"/>
      <c r="O121" s="472"/>
      <c r="P121" s="472"/>
      <c r="Q121" s="472"/>
      <c r="R121" s="472"/>
      <c r="S121" s="472"/>
      <c r="T121" s="472"/>
      <c r="U121" s="472"/>
      <c r="V121" s="472"/>
      <c r="W121" s="472"/>
    </row>
    <row r="122" spans="1:23" x14ac:dyDescent="0.25">
      <c r="A122" s="260"/>
      <c r="B122" s="264"/>
      <c r="C122" s="263"/>
      <c r="D122" s="264"/>
      <c r="E122" s="265"/>
      <c r="F122" s="463"/>
      <c r="G122" s="472"/>
      <c r="H122" s="475"/>
      <c r="I122" s="474"/>
      <c r="J122" s="474"/>
      <c r="K122" s="475"/>
      <c r="L122" s="472"/>
      <c r="M122" s="472"/>
      <c r="N122" s="472"/>
      <c r="O122" s="472"/>
      <c r="P122" s="472"/>
      <c r="Q122" s="472"/>
      <c r="R122" s="472"/>
      <c r="S122" s="472"/>
      <c r="T122" s="472"/>
      <c r="U122" s="472"/>
      <c r="V122" s="472"/>
      <c r="W122" s="472"/>
    </row>
    <row r="123" spans="1:23" x14ac:dyDescent="0.25">
      <c r="A123" s="275" t="s">
        <v>300</v>
      </c>
      <c r="B123" s="270" t="s">
        <v>301</v>
      </c>
      <c r="C123" s="269" t="s">
        <v>59</v>
      </c>
      <c r="D123" s="270">
        <v>1</v>
      </c>
      <c r="E123" s="276"/>
      <c r="F123" s="465">
        <f>D123*E123</f>
        <v>0</v>
      </c>
      <c r="G123" s="472"/>
      <c r="H123" s="475"/>
      <c r="I123" s="474"/>
      <c r="J123" s="474"/>
      <c r="K123" s="475"/>
      <c r="L123" s="472"/>
      <c r="M123" s="472"/>
      <c r="N123" s="472"/>
      <c r="O123" s="472"/>
      <c r="P123" s="472"/>
      <c r="Q123" s="472"/>
      <c r="R123" s="472"/>
      <c r="S123" s="472"/>
      <c r="T123" s="472"/>
      <c r="U123" s="472"/>
      <c r="V123" s="472"/>
      <c r="W123" s="472"/>
    </row>
    <row r="124" spans="1:23" x14ac:dyDescent="0.25">
      <c r="A124" s="275"/>
      <c r="B124" s="270"/>
      <c r="C124" s="269"/>
      <c r="D124" s="270"/>
      <c r="E124" s="276"/>
      <c r="F124" s="465"/>
      <c r="G124" s="472"/>
      <c r="H124" s="475"/>
      <c r="I124" s="474"/>
      <c r="J124" s="474"/>
      <c r="K124" s="475"/>
      <c r="L124" s="472"/>
      <c r="M124" s="472"/>
      <c r="N124" s="472"/>
      <c r="O124" s="472"/>
      <c r="P124" s="472"/>
      <c r="Q124" s="472"/>
      <c r="R124" s="472"/>
      <c r="S124" s="472"/>
      <c r="T124" s="472"/>
      <c r="U124" s="472"/>
      <c r="V124" s="472"/>
      <c r="W124" s="472"/>
    </row>
    <row r="125" spans="1:23" x14ac:dyDescent="0.25">
      <c r="A125" s="260" t="s">
        <v>302</v>
      </c>
      <c r="B125" s="264" t="s">
        <v>303</v>
      </c>
      <c r="C125" s="277" t="s">
        <v>304</v>
      </c>
      <c r="D125" s="277">
        <v>100</v>
      </c>
      <c r="E125" s="259"/>
      <c r="F125" s="462">
        <f>D125*E125</f>
        <v>0</v>
      </c>
      <c r="G125" s="472"/>
      <c r="H125" s="474"/>
      <c r="I125" s="474"/>
      <c r="J125" s="474"/>
      <c r="K125" s="474"/>
      <c r="L125" s="472"/>
      <c r="M125" s="472"/>
      <c r="N125" s="472"/>
      <c r="O125" s="472"/>
      <c r="P125" s="472"/>
      <c r="Q125" s="472"/>
      <c r="R125" s="472"/>
      <c r="S125" s="472"/>
      <c r="T125" s="472"/>
      <c r="U125" s="472"/>
      <c r="V125" s="472"/>
      <c r="W125" s="472"/>
    </row>
    <row r="126" spans="1:23" x14ac:dyDescent="0.25">
      <c r="A126" s="258"/>
      <c r="B126" s="258"/>
      <c r="C126" s="258"/>
      <c r="D126" s="258"/>
      <c r="E126" s="259"/>
      <c r="F126" s="462"/>
      <c r="G126" s="472"/>
      <c r="H126" s="474"/>
      <c r="I126" s="474"/>
      <c r="J126" s="474"/>
      <c r="K126" s="474"/>
      <c r="L126" s="472"/>
      <c r="M126" s="472"/>
      <c r="N126" s="472"/>
      <c r="O126" s="472"/>
      <c r="P126" s="472"/>
      <c r="Q126" s="472"/>
      <c r="R126" s="472"/>
      <c r="S126" s="472"/>
      <c r="T126" s="472"/>
      <c r="U126" s="472"/>
      <c r="V126" s="472"/>
      <c r="W126" s="472"/>
    </row>
    <row r="127" spans="1:23" x14ac:dyDescent="0.25">
      <c r="A127" s="258" t="s">
        <v>305</v>
      </c>
      <c r="B127" s="258" t="s">
        <v>306</v>
      </c>
      <c r="C127" s="258" t="s">
        <v>70</v>
      </c>
      <c r="D127" s="258">
        <v>8</v>
      </c>
      <c r="E127" s="259"/>
      <c r="F127" s="463">
        <f>D127*E127</f>
        <v>0</v>
      </c>
      <c r="G127" s="472"/>
      <c r="H127" s="474"/>
      <c r="I127" s="474"/>
      <c r="J127" s="474"/>
      <c r="K127" s="474"/>
      <c r="L127" s="472"/>
      <c r="M127" s="472"/>
      <c r="N127" s="472"/>
      <c r="O127" s="472"/>
      <c r="P127" s="472"/>
      <c r="Q127" s="472"/>
      <c r="R127" s="472"/>
      <c r="S127" s="472"/>
      <c r="T127" s="472"/>
      <c r="U127" s="472"/>
      <c r="V127" s="472"/>
      <c r="W127" s="472"/>
    </row>
    <row r="128" spans="1:23" x14ac:dyDescent="0.25">
      <c r="A128" s="258"/>
      <c r="B128" s="258"/>
      <c r="C128" s="258"/>
      <c r="D128" s="258"/>
      <c r="E128" s="259"/>
      <c r="F128" s="462"/>
      <c r="G128" s="472"/>
      <c r="H128" s="474"/>
      <c r="I128" s="474"/>
      <c r="J128" s="474"/>
      <c r="K128" s="474"/>
      <c r="L128" s="472"/>
      <c r="M128" s="472"/>
      <c r="N128" s="472"/>
      <c r="O128" s="472"/>
      <c r="P128" s="472"/>
      <c r="Q128" s="472"/>
      <c r="R128" s="472"/>
      <c r="S128" s="472"/>
      <c r="T128" s="472"/>
      <c r="U128" s="472"/>
      <c r="V128" s="472"/>
      <c r="W128" s="472"/>
    </row>
    <row r="129" spans="1:23" x14ac:dyDescent="0.25">
      <c r="A129" s="258" t="s">
        <v>307</v>
      </c>
      <c r="B129" s="258" t="s">
        <v>308</v>
      </c>
      <c r="C129" s="258" t="s">
        <v>70</v>
      </c>
      <c r="D129" s="258">
        <v>4</v>
      </c>
      <c r="E129" s="259"/>
      <c r="F129" s="463">
        <f>D129*E129</f>
        <v>0</v>
      </c>
      <c r="G129" s="472"/>
      <c r="H129" s="474"/>
      <c r="I129" s="474"/>
      <c r="J129" s="474"/>
      <c r="K129" s="474"/>
      <c r="L129" s="472"/>
      <c r="M129" s="472"/>
      <c r="N129" s="472"/>
      <c r="O129" s="472"/>
      <c r="P129" s="472"/>
      <c r="Q129" s="472"/>
      <c r="R129" s="472"/>
      <c r="S129" s="472"/>
      <c r="T129" s="472"/>
      <c r="U129" s="472"/>
      <c r="V129" s="472"/>
      <c r="W129" s="472"/>
    </row>
    <row r="130" spans="1:23" x14ac:dyDescent="0.25">
      <c r="A130" s="258"/>
      <c r="B130" s="258"/>
      <c r="C130" s="258"/>
      <c r="D130" s="258"/>
      <c r="E130" s="259"/>
      <c r="F130" s="462"/>
      <c r="G130" s="472"/>
      <c r="H130" s="474"/>
      <c r="I130" s="474"/>
      <c r="J130" s="474"/>
      <c r="K130" s="474"/>
      <c r="L130" s="472"/>
      <c r="M130" s="472"/>
      <c r="N130" s="472"/>
      <c r="O130" s="472"/>
      <c r="P130" s="472"/>
      <c r="Q130" s="472"/>
      <c r="R130" s="472"/>
      <c r="S130" s="472"/>
      <c r="T130" s="472"/>
      <c r="U130" s="472"/>
      <c r="V130" s="472"/>
      <c r="W130" s="472"/>
    </row>
    <row r="131" spans="1:23" x14ac:dyDescent="0.25">
      <c r="A131" s="258" t="s">
        <v>309</v>
      </c>
      <c r="B131" s="258" t="s">
        <v>310</v>
      </c>
      <c r="C131" s="258" t="s">
        <v>70</v>
      </c>
      <c r="D131" s="258">
        <v>4</v>
      </c>
      <c r="E131" s="259"/>
      <c r="F131" s="463">
        <f>D131*E131</f>
        <v>0</v>
      </c>
      <c r="G131" s="472"/>
      <c r="H131" s="474"/>
      <c r="I131" s="474"/>
      <c r="J131" s="474"/>
      <c r="K131" s="474"/>
      <c r="L131" s="472"/>
      <c r="M131" s="472"/>
      <c r="N131" s="472"/>
      <c r="O131" s="472"/>
      <c r="P131" s="472"/>
      <c r="Q131" s="472"/>
      <c r="R131" s="472"/>
      <c r="S131" s="472"/>
      <c r="T131" s="472"/>
      <c r="U131" s="472"/>
      <c r="V131" s="472"/>
      <c r="W131" s="472"/>
    </row>
    <row r="132" spans="1:23" x14ac:dyDescent="0.25">
      <c r="A132" s="258"/>
      <c r="B132" s="258"/>
      <c r="C132" s="258"/>
      <c r="D132" s="258"/>
      <c r="E132" s="259"/>
      <c r="F132" s="462"/>
      <c r="G132" s="472"/>
      <c r="H132" s="474"/>
      <c r="I132" s="474"/>
      <c r="J132" s="474"/>
      <c r="K132" s="474"/>
      <c r="L132" s="472"/>
      <c r="M132" s="472"/>
      <c r="N132" s="472"/>
      <c r="O132" s="472"/>
      <c r="P132" s="472"/>
      <c r="Q132" s="472"/>
      <c r="R132" s="472"/>
      <c r="S132" s="472"/>
      <c r="T132" s="472"/>
      <c r="U132" s="472"/>
      <c r="V132" s="472"/>
      <c r="W132" s="472"/>
    </row>
    <row r="133" spans="1:23" x14ac:dyDescent="0.25">
      <c r="A133" s="258" t="s">
        <v>311</v>
      </c>
      <c r="B133" s="258"/>
      <c r="C133" s="258"/>
      <c r="D133" s="258"/>
      <c r="E133" s="259"/>
      <c r="F133" s="463">
        <f>D133*E133</f>
        <v>0</v>
      </c>
      <c r="G133" s="472"/>
      <c r="H133" s="474"/>
      <c r="I133" s="474"/>
      <c r="J133" s="474"/>
      <c r="K133" s="474"/>
      <c r="L133" s="472"/>
      <c r="M133" s="472"/>
      <c r="N133" s="472"/>
      <c r="O133" s="472"/>
      <c r="P133" s="472"/>
      <c r="Q133" s="472"/>
      <c r="R133" s="472"/>
      <c r="S133" s="472"/>
      <c r="T133" s="472"/>
      <c r="U133" s="472"/>
      <c r="V133" s="472"/>
      <c r="W133" s="472"/>
    </row>
    <row r="134" spans="1:23" x14ac:dyDescent="0.25">
      <c r="A134" s="258"/>
      <c r="B134" s="258"/>
      <c r="C134" s="258"/>
      <c r="D134" s="258"/>
      <c r="E134" s="259"/>
      <c r="F134" s="462"/>
      <c r="G134" s="472"/>
      <c r="H134" s="474"/>
      <c r="I134" s="474"/>
      <c r="J134" s="474"/>
      <c r="K134" s="474"/>
      <c r="L134" s="472"/>
      <c r="M134" s="472"/>
      <c r="N134" s="472"/>
      <c r="O134" s="472"/>
      <c r="P134" s="472"/>
      <c r="Q134" s="472"/>
      <c r="R134" s="472"/>
      <c r="S134" s="472"/>
      <c r="T134" s="472"/>
      <c r="U134" s="472"/>
      <c r="V134" s="472"/>
      <c r="W134" s="472"/>
    </row>
    <row r="135" spans="1:23" x14ac:dyDescent="0.25">
      <c r="A135" s="258" t="s">
        <v>312</v>
      </c>
      <c r="B135" s="258" t="s">
        <v>313</v>
      </c>
      <c r="C135" s="260" t="s">
        <v>70</v>
      </c>
      <c r="D135" s="258">
        <v>1</v>
      </c>
      <c r="E135" s="259"/>
      <c r="F135" s="463">
        <f>D135*E135</f>
        <v>0</v>
      </c>
      <c r="G135" s="472"/>
      <c r="H135" s="474"/>
      <c r="I135" s="474"/>
      <c r="J135" s="474"/>
      <c r="K135" s="474"/>
      <c r="L135" s="472"/>
      <c r="M135" s="472"/>
      <c r="N135" s="472"/>
      <c r="O135" s="472"/>
      <c r="P135" s="472"/>
      <c r="Q135" s="472"/>
      <c r="R135" s="472"/>
      <c r="S135" s="472"/>
      <c r="T135" s="472"/>
      <c r="U135" s="472"/>
      <c r="V135" s="472"/>
      <c r="W135" s="472"/>
    </row>
    <row r="136" spans="1:23" x14ac:dyDescent="0.25">
      <c r="A136" s="258"/>
      <c r="B136" s="258"/>
      <c r="C136" s="258"/>
      <c r="D136" s="258"/>
      <c r="E136" s="259"/>
      <c r="F136" s="462"/>
      <c r="G136" s="472"/>
      <c r="H136" s="474"/>
      <c r="I136" s="474"/>
      <c r="J136" s="474"/>
      <c r="K136" s="474"/>
      <c r="L136" s="472"/>
      <c r="M136" s="472"/>
      <c r="N136" s="472"/>
      <c r="O136" s="472"/>
      <c r="P136" s="472"/>
      <c r="Q136" s="472"/>
      <c r="R136" s="472"/>
      <c r="S136" s="472"/>
      <c r="T136" s="472"/>
      <c r="U136" s="472"/>
      <c r="V136" s="472"/>
      <c r="W136" s="472"/>
    </row>
    <row r="137" spans="1:23" x14ac:dyDescent="0.25">
      <c r="A137" s="258" t="s">
        <v>314</v>
      </c>
      <c r="B137" s="258" t="s">
        <v>315</v>
      </c>
      <c r="C137" s="258" t="s">
        <v>70</v>
      </c>
      <c r="D137" s="258">
        <v>2</v>
      </c>
      <c r="E137" s="259"/>
      <c r="F137" s="463">
        <f>D137*E137</f>
        <v>0</v>
      </c>
      <c r="G137" s="472"/>
      <c r="H137" s="474"/>
      <c r="I137" s="474"/>
      <c r="J137" s="474"/>
      <c r="K137" s="474"/>
      <c r="L137" s="472"/>
      <c r="M137" s="472"/>
      <c r="N137" s="472"/>
      <c r="O137" s="472"/>
      <c r="P137" s="472"/>
      <c r="Q137" s="472"/>
      <c r="R137" s="472"/>
      <c r="S137" s="472"/>
      <c r="T137" s="472"/>
      <c r="U137" s="472"/>
      <c r="V137" s="472"/>
      <c r="W137" s="472"/>
    </row>
    <row r="138" spans="1:23" x14ac:dyDescent="0.25">
      <c r="A138" s="258"/>
      <c r="B138" s="258"/>
      <c r="C138" s="258"/>
      <c r="D138" s="258"/>
      <c r="E138" s="259"/>
      <c r="F138" s="463"/>
      <c r="G138" s="472"/>
      <c r="H138" s="474"/>
      <c r="I138" s="474"/>
      <c r="J138" s="474"/>
      <c r="K138" s="474"/>
      <c r="L138" s="472"/>
      <c r="M138" s="472"/>
      <c r="N138" s="472"/>
      <c r="O138" s="472"/>
      <c r="P138" s="472"/>
      <c r="Q138" s="472"/>
      <c r="R138" s="472"/>
      <c r="S138" s="472"/>
      <c r="T138" s="472"/>
      <c r="U138" s="472"/>
      <c r="V138" s="472"/>
      <c r="W138" s="472"/>
    </row>
    <row r="139" spans="1:23" x14ac:dyDescent="0.25">
      <c r="A139" s="258" t="s">
        <v>316</v>
      </c>
      <c r="B139" s="258" t="s">
        <v>317</v>
      </c>
      <c r="C139" s="260" t="s">
        <v>59</v>
      </c>
      <c r="D139" s="258">
        <v>1</v>
      </c>
      <c r="E139" s="259"/>
      <c r="F139" s="463">
        <f>D139*E139</f>
        <v>0</v>
      </c>
      <c r="G139" s="472"/>
      <c r="H139" s="474"/>
      <c r="I139" s="474"/>
      <c r="J139" s="474"/>
      <c r="K139" s="474"/>
      <c r="L139" s="472"/>
      <c r="M139" s="472"/>
      <c r="N139" s="472"/>
      <c r="O139" s="472"/>
      <c r="P139" s="472"/>
      <c r="Q139" s="472"/>
      <c r="R139" s="472"/>
      <c r="S139" s="472"/>
      <c r="T139" s="472"/>
      <c r="U139" s="472"/>
      <c r="V139" s="472"/>
      <c r="W139" s="472"/>
    </row>
    <row r="140" spans="1:23" x14ac:dyDescent="0.25">
      <c r="A140" s="258"/>
      <c r="B140" s="258"/>
      <c r="C140" s="260"/>
      <c r="D140" s="258"/>
      <c r="E140" s="259"/>
      <c r="F140" s="463"/>
      <c r="G140" s="472"/>
      <c r="H140" s="474"/>
      <c r="I140" s="474"/>
      <c r="J140" s="474"/>
      <c r="K140" s="474"/>
      <c r="L140" s="472"/>
      <c r="M140" s="472"/>
      <c r="N140" s="472"/>
      <c r="O140" s="472"/>
      <c r="P140" s="472"/>
      <c r="Q140" s="472"/>
      <c r="R140" s="472"/>
      <c r="S140" s="472"/>
      <c r="T140" s="472"/>
      <c r="U140" s="472"/>
      <c r="V140" s="472"/>
      <c r="W140" s="472"/>
    </row>
    <row r="141" spans="1:23" x14ac:dyDescent="0.25">
      <c r="A141" s="258" t="s">
        <v>318</v>
      </c>
      <c r="B141" s="258" t="s">
        <v>319</v>
      </c>
      <c r="C141" s="260" t="s">
        <v>70</v>
      </c>
      <c r="D141" s="258">
        <v>3</v>
      </c>
      <c r="E141" s="259"/>
      <c r="F141" s="466">
        <f>D141*E141</f>
        <v>0</v>
      </c>
      <c r="G141" s="472"/>
      <c r="H141" s="474"/>
      <c r="I141" s="474"/>
      <c r="J141" s="474"/>
      <c r="K141" s="474"/>
      <c r="L141" s="472"/>
      <c r="M141" s="472"/>
      <c r="N141" s="472"/>
      <c r="O141" s="472"/>
      <c r="P141" s="472"/>
      <c r="Q141" s="472"/>
      <c r="R141" s="472"/>
      <c r="S141" s="472"/>
      <c r="T141" s="472"/>
      <c r="U141" s="472"/>
      <c r="V141" s="472"/>
      <c r="W141" s="472"/>
    </row>
    <row r="142" spans="1:23" x14ac:dyDescent="0.25">
      <c r="A142" s="258"/>
      <c r="B142" s="258"/>
      <c r="C142" s="258"/>
      <c r="D142" s="258"/>
      <c r="E142" s="259"/>
      <c r="F142" s="462"/>
      <c r="G142" s="472"/>
      <c r="H142" s="474"/>
      <c r="I142" s="474"/>
      <c r="J142" s="474"/>
      <c r="K142" s="474"/>
      <c r="L142" s="472"/>
      <c r="M142" s="472"/>
      <c r="N142" s="472"/>
      <c r="O142" s="472"/>
      <c r="P142" s="472"/>
      <c r="Q142" s="472"/>
      <c r="R142" s="472"/>
      <c r="S142" s="472"/>
      <c r="T142" s="472"/>
      <c r="U142" s="472"/>
      <c r="V142" s="472"/>
      <c r="W142" s="472"/>
    </row>
    <row r="143" spans="1:23" ht="30" x14ac:dyDescent="0.25">
      <c r="A143" s="258" t="s">
        <v>320</v>
      </c>
      <c r="B143" s="278" t="s">
        <v>321</v>
      </c>
      <c r="C143" s="263" t="s">
        <v>219</v>
      </c>
      <c r="D143" s="258">
        <v>50</v>
      </c>
      <c r="E143" s="259"/>
      <c r="F143" s="463">
        <f>D143*E143</f>
        <v>0</v>
      </c>
      <c r="G143" s="474"/>
      <c r="H143" s="474"/>
      <c r="I143" s="474"/>
      <c r="J143" s="474"/>
      <c r="K143" s="474"/>
      <c r="L143" s="472"/>
      <c r="M143" s="472"/>
      <c r="N143" s="472"/>
      <c r="O143" s="472"/>
      <c r="P143" s="472"/>
      <c r="Q143" s="472"/>
      <c r="R143" s="472"/>
      <c r="S143" s="472"/>
      <c r="T143" s="472"/>
      <c r="U143" s="472"/>
      <c r="V143" s="472"/>
      <c r="W143" s="472"/>
    </row>
    <row r="144" spans="1:23" x14ac:dyDescent="0.25">
      <c r="A144" s="258"/>
      <c r="B144" s="258"/>
      <c r="C144" s="258"/>
      <c r="D144" s="258"/>
      <c r="E144" s="259"/>
      <c r="F144" s="462"/>
      <c r="G144" s="472"/>
      <c r="H144" s="474"/>
      <c r="I144" s="474"/>
      <c r="J144" s="474"/>
      <c r="K144" s="474"/>
      <c r="L144" s="472"/>
      <c r="M144" s="472"/>
      <c r="N144" s="472"/>
      <c r="O144" s="472"/>
      <c r="P144" s="472"/>
      <c r="Q144" s="472"/>
      <c r="R144" s="472"/>
      <c r="S144" s="472"/>
      <c r="T144" s="472"/>
      <c r="U144" s="472"/>
      <c r="V144" s="472"/>
      <c r="W144" s="472"/>
    </row>
    <row r="145" spans="1:23" x14ac:dyDescent="0.25">
      <c r="A145" s="263"/>
      <c r="B145" s="266" t="s">
        <v>322</v>
      </c>
      <c r="C145" s="263"/>
      <c r="D145" s="264"/>
      <c r="E145" s="265"/>
      <c r="F145" s="464">
        <f>SUM(F99:F143)</f>
        <v>0</v>
      </c>
      <c r="G145" s="472"/>
      <c r="H145" s="475"/>
      <c r="I145" s="474"/>
      <c r="J145" s="474"/>
      <c r="K145" s="475"/>
      <c r="L145" s="472"/>
      <c r="M145" s="472"/>
      <c r="N145" s="472"/>
      <c r="O145" s="472"/>
      <c r="P145" s="472"/>
      <c r="Q145" s="472"/>
      <c r="R145" s="472"/>
      <c r="S145" s="472"/>
      <c r="T145" s="472"/>
      <c r="U145" s="472"/>
      <c r="V145" s="472"/>
      <c r="W145" s="472"/>
    </row>
    <row r="146" spans="1:23" x14ac:dyDescent="0.25">
      <c r="A146" s="269"/>
      <c r="B146" s="270"/>
      <c r="C146" s="263"/>
      <c r="D146" s="264"/>
      <c r="E146" s="265"/>
      <c r="F146" s="463"/>
      <c r="G146" s="472"/>
      <c r="H146" s="475"/>
      <c r="I146" s="474"/>
      <c r="J146" s="474"/>
      <c r="K146" s="475"/>
      <c r="L146" s="472"/>
      <c r="M146" s="472"/>
      <c r="N146" s="472"/>
      <c r="O146" s="472"/>
      <c r="P146" s="472"/>
      <c r="Q146" s="472"/>
      <c r="R146" s="472"/>
      <c r="S146" s="472"/>
      <c r="T146" s="472"/>
      <c r="U146" s="472"/>
      <c r="V146" s="472"/>
      <c r="W146" s="472"/>
    </row>
    <row r="147" spans="1:23" ht="19.5" thickBot="1" x14ac:dyDescent="0.35">
      <c r="A147" s="279" t="s">
        <v>323</v>
      </c>
      <c r="B147" s="280" t="s">
        <v>324</v>
      </c>
      <c r="C147" s="281"/>
      <c r="D147" s="281"/>
      <c r="E147" s="282"/>
      <c r="F147" s="467"/>
      <c r="G147" s="472"/>
      <c r="H147" s="474"/>
      <c r="I147" s="474"/>
      <c r="J147" s="474"/>
      <c r="K147" s="474"/>
      <c r="L147" s="472"/>
      <c r="M147" s="472"/>
      <c r="N147" s="472"/>
      <c r="O147" s="472"/>
      <c r="P147" s="472"/>
      <c r="Q147" s="472"/>
      <c r="R147" s="472"/>
      <c r="S147" s="472"/>
      <c r="T147" s="472"/>
      <c r="U147" s="472"/>
      <c r="V147" s="472"/>
      <c r="W147" s="472"/>
    </row>
    <row r="148" spans="1:23" ht="15.75" thickTop="1" x14ac:dyDescent="0.25">
      <c r="A148" s="283"/>
      <c r="B148" s="283"/>
      <c r="C148" s="284"/>
      <c r="D148" s="283"/>
      <c r="E148" s="285"/>
      <c r="F148" s="468"/>
      <c r="G148" s="472"/>
      <c r="H148" s="478"/>
      <c r="I148" s="474"/>
      <c r="J148" s="474"/>
      <c r="K148" s="478"/>
      <c r="L148" s="472"/>
      <c r="M148" s="472"/>
      <c r="N148" s="472"/>
      <c r="O148" s="472"/>
      <c r="P148" s="472"/>
      <c r="Q148" s="472"/>
      <c r="R148" s="472"/>
      <c r="S148" s="472"/>
      <c r="T148" s="472"/>
      <c r="U148" s="472"/>
      <c r="V148" s="472"/>
      <c r="W148" s="472"/>
    </row>
    <row r="149" spans="1:23" x14ac:dyDescent="0.25">
      <c r="A149" s="286" t="s">
        <v>325</v>
      </c>
      <c r="B149" s="286" t="s">
        <v>326</v>
      </c>
      <c r="C149" s="261" t="s">
        <v>59</v>
      </c>
      <c r="D149" s="286">
        <v>1</v>
      </c>
      <c r="E149" s="287"/>
      <c r="F149" s="463">
        <f>D149*E149</f>
        <v>0</v>
      </c>
      <c r="G149" s="472"/>
      <c r="H149" s="478"/>
      <c r="I149" s="474"/>
      <c r="J149" s="474"/>
      <c r="K149" s="478"/>
      <c r="L149" s="472"/>
      <c r="M149" s="472"/>
      <c r="N149" s="472"/>
      <c r="O149" s="472"/>
      <c r="P149" s="472"/>
      <c r="Q149" s="472"/>
      <c r="R149" s="472"/>
      <c r="S149" s="472"/>
      <c r="T149" s="472"/>
      <c r="U149" s="472"/>
      <c r="V149" s="472"/>
      <c r="W149" s="472"/>
    </row>
    <row r="150" spans="1:23" x14ac:dyDescent="0.25">
      <c r="A150" s="286"/>
      <c r="B150" s="286"/>
      <c r="C150" s="261"/>
      <c r="D150" s="286"/>
      <c r="E150" s="287"/>
      <c r="F150" s="463"/>
      <c r="G150" s="472"/>
      <c r="H150" s="478"/>
      <c r="I150" s="474"/>
      <c r="J150" s="474"/>
      <c r="K150" s="478"/>
      <c r="L150" s="472"/>
      <c r="M150" s="472"/>
      <c r="N150" s="472"/>
      <c r="O150" s="472"/>
      <c r="P150" s="472"/>
      <c r="Q150" s="472"/>
      <c r="R150" s="472"/>
      <c r="S150" s="472"/>
      <c r="T150" s="472"/>
      <c r="U150" s="472"/>
      <c r="V150" s="472"/>
      <c r="W150" s="472"/>
    </row>
    <row r="151" spans="1:23" x14ac:dyDescent="0.25">
      <c r="A151" s="286" t="s">
        <v>327</v>
      </c>
      <c r="B151" s="286" t="s">
        <v>328</v>
      </c>
      <c r="C151" s="261" t="s">
        <v>59</v>
      </c>
      <c r="D151" s="286">
        <v>1</v>
      </c>
      <c r="E151" s="287"/>
      <c r="F151" s="463">
        <f>D151*E151</f>
        <v>0</v>
      </c>
      <c r="G151" s="472"/>
      <c r="H151" s="478"/>
      <c r="I151" s="474"/>
      <c r="J151" s="474"/>
      <c r="K151" s="478"/>
      <c r="L151" s="472"/>
      <c r="M151" s="472"/>
      <c r="N151" s="472"/>
      <c r="O151" s="472"/>
      <c r="P151" s="472"/>
      <c r="Q151" s="472"/>
      <c r="R151" s="472"/>
      <c r="S151" s="472"/>
      <c r="T151" s="472"/>
      <c r="U151" s="472"/>
      <c r="V151" s="472"/>
      <c r="W151" s="472"/>
    </row>
    <row r="152" spans="1:23" x14ac:dyDescent="0.25">
      <c r="A152" s="286"/>
      <c r="B152" s="286"/>
      <c r="C152" s="261"/>
      <c r="D152" s="286"/>
      <c r="E152" s="287"/>
      <c r="F152" s="463"/>
      <c r="G152" s="472"/>
      <c r="H152" s="478"/>
      <c r="I152" s="474"/>
      <c r="J152" s="474"/>
      <c r="K152" s="478"/>
      <c r="L152" s="472"/>
      <c r="M152" s="472"/>
      <c r="N152" s="472"/>
      <c r="O152" s="472"/>
      <c r="P152" s="472"/>
      <c r="Q152" s="472"/>
      <c r="R152" s="472"/>
      <c r="S152" s="472"/>
      <c r="T152" s="472"/>
      <c r="U152" s="472"/>
      <c r="V152" s="472"/>
      <c r="W152" s="472"/>
    </row>
    <row r="153" spans="1:23" x14ac:dyDescent="0.25">
      <c r="A153" s="286" t="s">
        <v>329</v>
      </c>
      <c r="B153" s="286" t="s">
        <v>330</v>
      </c>
      <c r="C153" s="261" t="s">
        <v>59</v>
      </c>
      <c r="D153" s="286">
        <v>1</v>
      </c>
      <c r="E153" s="287"/>
      <c r="F153" s="463">
        <f>D153*E153</f>
        <v>0</v>
      </c>
      <c r="G153" s="472"/>
      <c r="H153" s="478"/>
      <c r="I153" s="474"/>
      <c r="J153" s="474"/>
      <c r="K153" s="478"/>
      <c r="L153" s="472"/>
      <c r="M153" s="472"/>
      <c r="N153" s="472"/>
      <c r="O153" s="472"/>
      <c r="P153" s="472"/>
      <c r="Q153" s="472"/>
      <c r="R153" s="472"/>
      <c r="S153" s="472"/>
      <c r="T153" s="472"/>
      <c r="U153" s="472"/>
      <c r="V153" s="472"/>
      <c r="W153" s="472"/>
    </row>
    <row r="154" spans="1:23" x14ac:dyDescent="0.25">
      <c r="A154" s="286"/>
      <c r="B154" s="286"/>
      <c r="C154" s="261"/>
      <c r="D154" s="286"/>
      <c r="E154" s="287"/>
      <c r="F154" s="463"/>
      <c r="G154" s="472"/>
      <c r="H154" s="478"/>
      <c r="I154" s="474"/>
      <c r="J154" s="474"/>
      <c r="K154" s="478"/>
      <c r="L154" s="472"/>
      <c r="M154" s="472"/>
      <c r="N154" s="472"/>
      <c r="O154" s="472"/>
      <c r="P154" s="472"/>
      <c r="Q154" s="472"/>
      <c r="R154" s="472"/>
      <c r="S154" s="472"/>
      <c r="T154" s="472"/>
      <c r="U154" s="472"/>
      <c r="V154" s="472"/>
      <c r="W154" s="472"/>
    </row>
    <row r="155" spans="1:23" x14ac:dyDescent="0.25">
      <c r="A155" s="286" t="s">
        <v>331</v>
      </c>
      <c r="B155" s="286" t="s">
        <v>332</v>
      </c>
      <c r="C155" s="261" t="s">
        <v>59</v>
      </c>
      <c r="D155" s="286">
        <v>1</v>
      </c>
      <c r="E155" s="287"/>
      <c r="F155" s="463">
        <f>D155*E155</f>
        <v>0</v>
      </c>
      <c r="G155" s="472"/>
      <c r="H155" s="478"/>
      <c r="I155" s="474"/>
      <c r="J155" s="474"/>
      <c r="K155" s="478"/>
      <c r="L155" s="472"/>
      <c r="M155" s="472"/>
      <c r="N155" s="472"/>
      <c r="O155" s="472"/>
      <c r="P155" s="472"/>
      <c r="Q155" s="472"/>
      <c r="R155" s="472"/>
      <c r="S155" s="472"/>
      <c r="T155" s="472"/>
      <c r="U155" s="472"/>
      <c r="V155" s="472"/>
      <c r="W155" s="472"/>
    </row>
    <row r="156" spans="1:23" x14ac:dyDescent="0.25">
      <c r="A156" s="286"/>
      <c r="B156" s="286"/>
      <c r="C156" s="261"/>
      <c r="D156" s="286"/>
      <c r="E156" s="287"/>
      <c r="F156" s="463"/>
      <c r="G156" s="472"/>
      <c r="H156" s="478"/>
      <c r="I156" s="474"/>
      <c r="J156" s="474"/>
      <c r="K156" s="478"/>
      <c r="L156" s="472"/>
      <c r="M156" s="472"/>
      <c r="N156" s="472"/>
      <c r="O156" s="472"/>
      <c r="P156" s="472"/>
      <c r="Q156" s="472"/>
      <c r="R156" s="472"/>
      <c r="S156" s="472"/>
      <c r="T156" s="472"/>
      <c r="U156" s="472"/>
      <c r="V156" s="472"/>
      <c r="W156" s="472"/>
    </row>
    <row r="157" spans="1:23" x14ac:dyDescent="0.25">
      <c r="A157" s="286" t="s">
        <v>333</v>
      </c>
      <c r="B157" s="286" t="s">
        <v>334</v>
      </c>
      <c r="C157" s="261" t="s">
        <v>59</v>
      </c>
      <c r="D157" s="286">
        <v>1</v>
      </c>
      <c r="E157" s="287"/>
      <c r="F157" s="463">
        <f>D157*E157</f>
        <v>0</v>
      </c>
      <c r="G157" s="474"/>
      <c r="H157" s="478"/>
      <c r="I157" s="474"/>
      <c r="J157" s="474"/>
      <c r="K157" s="478"/>
      <c r="L157" s="472"/>
      <c r="M157" s="472"/>
      <c r="N157" s="472"/>
      <c r="O157" s="472"/>
      <c r="P157" s="472"/>
      <c r="Q157" s="472"/>
      <c r="R157" s="472"/>
      <c r="S157" s="472"/>
      <c r="T157" s="472"/>
      <c r="U157" s="472"/>
      <c r="V157" s="472"/>
      <c r="W157" s="472"/>
    </row>
    <row r="158" spans="1:23" ht="15.75" thickBot="1" x14ac:dyDescent="0.3">
      <c r="A158" s="288"/>
      <c r="B158" s="288"/>
      <c r="C158" s="289"/>
      <c r="D158" s="288"/>
      <c r="E158" s="290"/>
      <c r="G158" s="472"/>
      <c r="H158" s="478"/>
      <c r="I158" s="478"/>
      <c r="J158" s="478"/>
      <c r="K158" s="478"/>
      <c r="L158" s="472"/>
      <c r="M158" s="472"/>
      <c r="N158" s="472"/>
      <c r="O158" s="472"/>
      <c r="P158" s="472"/>
      <c r="Q158" s="472"/>
      <c r="R158" s="472"/>
      <c r="S158" s="472"/>
      <c r="T158" s="472"/>
      <c r="U158" s="472"/>
      <c r="V158" s="472"/>
      <c r="W158" s="472"/>
    </row>
    <row r="159" spans="1:23" x14ac:dyDescent="0.25">
      <c r="A159" s="263"/>
      <c r="B159" s="266" t="s">
        <v>335</v>
      </c>
      <c r="C159" s="263"/>
      <c r="D159" s="264"/>
      <c r="E159" s="265"/>
      <c r="F159" s="464">
        <f>SUM(F149:F157)</f>
        <v>0</v>
      </c>
      <c r="G159" s="472"/>
      <c r="H159" s="475"/>
      <c r="I159" s="475"/>
      <c r="J159" s="475"/>
      <c r="K159" s="475"/>
      <c r="L159" s="472"/>
      <c r="M159" s="472"/>
      <c r="N159" s="472"/>
      <c r="O159" s="472"/>
      <c r="P159" s="472"/>
      <c r="Q159" s="472"/>
      <c r="R159" s="472"/>
      <c r="S159" s="472"/>
      <c r="T159" s="472"/>
      <c r="U159" s="472"/>
      <c r="V159" s="472"/>
      <c r="W159" s="472"/>
    </row>
    <row r="160" spans="1:23" ht="15.75" thickBot="1" x14ac:dyDescent="0.3">
      <c r="A160" s="269"/>
      <c r="B160" s="270"/>
      <c r="C160" s="269"/>
      <c r="D160" s="270"/>
      <c r="E160" s="276"/>
      <c r="F160" s="465"/>
      <c r="G160" s="472"/>
      <c r="H160" s="475"/>
      <c r="I160" s="475"/>
      <c r="J160" s="475"/>
      <c r="K160" s="475"/>
      <c r="L160" s="472"/>
      <c r="M160" s="472"/>
      <c r="N160" s="472"/>
      <c r="O160" s="472"/>
      <c r="P160" s="472"/>
      <c r="Q160" s="472"/>
      <c r="R160" s="472"/>
      <c r="S160" s="472"/>
      <c r="T160" s="472"/>
      <c r="U160" s="472"/>
      <c r="V160" s="472"/>
      <c r="W160" s="472"/>
    </row>
    <row r="161" spans="2:23" ht="15.75" thickBot="1" x14ac:dyDescent="0.3">
      <c r="B161" s="291" t="s">
        <v>336</v>
      </c>
      <c r="C161" s="292"/>
      <c r="D161" s="292"/>
      <c r="E161" s="293" t="s">
        <v>337</v>
      </c>
      <c r="F161" s="469">
        <f>F159+F145+F91+F31</f>
        <v>0</v>
      </c>
      <c r="G161" s="474"/>
      <c r="H161" s="476"/>
      <c r="I161" s="476"/>
      <c r="J161" s="476"/>
      <c r="K161" s="476"/>
      <c r="L161" s="472"/>
      <c r="M161" s="472"/>
      <c r="N161" s="472"/>
      <c r="O161" s="472"/>
      <c r="P161" s="472"/>
      <c r="Q161" s="472"/>
      <c r="R161" s="472"/>
      <c r="S161" s="472"/>
      <c r="T161" s="472"/>
      <c r="U161" s="472"/>
      <c r="V161" s="472"/>
      <c r="W161" s="472"/>
    </row>
    <row r="162" spans="2:23" ht="15.75" thickBot="1" x14ac:dyDescent="0.3">
      <c r="E162" s="294"/>
      <c r="F162" s="470"/>
      <c r="G162" s="472"/>
      <c r="H162" s="475"/>
      <c r="I162" s="475"/>
      <c r="J162" s="475"/>
      <c r="K162" s="475"/>
      <c r="L162" s="472"/>
      <c r="M162" s="472"/>
      <c r="N162" s="472"/>
      <c r="O162" s="472"/>
      <c r="P162" s="472"/>
      <c r="Q162" s="472"/>
      <c r="R162" s="472"/>
      <c r="S162" s="472"/>
      <c r="T162" s="472"/>
      <c r="U162" s="472"/>
      <c r="V162" s="472"/>
      <c r="W162" s="472"/>
    </row>
    <row r="163" spans="2:23" x14ac:dyDescent="0.25">
      <c r="E163" s="268"/>
      <c r="F163" s="471"/>
      <c r="G163" s="479"/>
      <c r="H163" s="476"/>
      <c r="I163" s="476"/>
      <c r="J163" s="476"/>
      <c r="K163" s="476"/>
      <c r="L163" s="472"/>
      <c r="M163" s="472"/>
      <c r="N163" s="472"/>
      <c r="O163" s="472"/>
      <c r="P163" s="472"/>
      <c r="Q163" s="472"/>
      <c r="R163" s="472"/>
      <c r="S163" s="472"/>
      <c r="T163" s="472"/>
      <c r="U163" s="472"/>
      <c r="V163" s="472"/>
      <c r="W163" s="472"/>
    </row>
    <row r="164" spans="2:23" x14ac:dyDescent="0.25">
      <c r="G164" s="472"/>
      <c r="H164" s="472"/>
      <c r="I164" s="472"/>
      <c r="J164" s="472"/>
      <c r="K164" s="472"/>
      <c r="L164" s="472"/>
      <c r="M164" s="472"/>
      <c r="N164" s="472"/>
      <c r="O164" s="472"/>
      <c r="P164" s="472"/>
      <c r="Q164" s="472"/>
      <c r="R164" s="472"/>
      <c r="S164" s="472"/>
      <c r="T164" s="472"/>
      <c r="U164" s="472"/>
      <c r="V164" s="472"/>
      <c r="W164" s="472"/>
    </row>
    <row r="165" spans="2:23" x14ac:dyDescent="0.25">
      <c r="G165" s="472"/>
      <c r="H165" s="472"/>
      <c r="I165" s="472"/>
      <c r="J165" s="472"/>
      <c r="K165" s="472"/>
      <c r="L165" s="472"/>
      <c r="M165" s="472"/>
      <c r="N165" s="472"/>
      <c r="O165" s="472"/>
      <c r="P165" s="472"/>
      <c r="Q165" s="472"/>
      <c r="R165" s="472"/>
      <c r="S165" s="472"/>
      <c r="T165" s="472"/>
      <c r="U165" s="472"/>
      <c r="V165" s="472"/>
      <c r="W165" s="472"/>
    </row>
    <row r="166" spans="2:23" x14ac:dyDescent="0.25">
      <c r="G166" s="472"/>
      <c r="H166" s="472"/>
      <c r="I166" s="472"/>
      <c r="J166" s="472"/>
      <c r="K166" s="472"/>
      <c r="L166" s="472"/>
      <c r="M166" s="472"/>
      <c r="N166" s="472"/>
      <c r="O166" s="472"/>
      <c r="P166" s="472"/>
      <c r="Q166" s="472"/>
      <c r="R166" s="472"/>
      <c r="S166" s="472"/>
      <c r="T166" s="472"/>
      <c r="U166" s="472"/>
      <c r="V166" s="472"/>
      <c r="W166" s="472"/>
    </row>
    <row r="167" spans="2:23" x14ac:dyDescent="0.25">
      <c r="G167" s="472"/>
      <c r="H167" s="472"/>
      <c r="I167" s="472"/>
      <c r="J167" s="472"/>
      <c r="K167" s="472"/>
      <c r="L167" s="472"/>
      <c r="M167" s="472"/>
      <c r="N167" s="472"/>
      <c r="O167" s="472"/>
      <c r="P167" s="472"/>
      <c r="Q167" s="472"/>
      <c r="R167" s="472"/>
      <c r="S167" s="472"/>
      <c r="T167" s="472"/>
      <c r="U167" s="472"/>
      <c r="V167" s="472"/>
      <c r="W167" s="472"/>
    </row>
    <row r="168" spans="2:23" x14ac:dyDescent="0.25">
      <c r="G168" s="472"/>
      <c r="H168" s="472"/>
      <c r="I168" s="472"/>
      <c r="J168" s="472"/>
      <c r="K168" s="472"/>
      <c r="L168" s="472"/>
      <c r="M168" s="472"/>
      <c r="N168" s="472"/>
      <c r="O168" s="472"/>
      <c r="P168" s="472"/>
      <c r="Q168" s="472"/>
      <c r="R168" s="472"/>
      <c r="S168" s="472"/>
      <c r="T168" s="472"/>
      <c r="U168" s="472"/>
      <c r="V168" s="472"/>
      <c r="W168" s="472"/>
    </row>
    <row r="169" spans="2:23" x14ac:dyDescent="0.25">
      <c r="G169" s="472"/>
      <c r="H169" s="472"/>
      <c r="I169" s="472"/>
      <c r="J169" s="472"/>
      <c r="K169" s="472"/>
      <c r="L169" s="472"/>
      <c r="M169" s="472"/>
      <c r="N169" s="472"/>
      <c r="O169" s="472"/>
      <c r="P169" s="472"/>
      <c r="Q169" s="472"/>
      <c r="R169" s="472"/>
      <c r="S169" s="472"/>
      <c r="T169" s="472"/>
      <c r="U169" s="472"/>
      <c r="V169" s="472"/>
      <c r="W169" s="472"/>
    </row>
    <row r="170" spans="2:23" x14ac:dyDescent="0.25">
      <c r="G170" s="472"/>
      <c r="H170" s="472"/>
      <c r="I170" s="472"/>
      <c r="J170" s="472"/>
      <c r="K170" s="472"/>
      <c r="L170" s="472"/>
      <c r="M170" s="472"/>
      <c r="N170" s="472"/>
      <c r="O170" s="472"/>
      <c r="P170" s="472"/>
      <c r="Q170" s="472"/>
      <c r="R170" s="472"/>
      <c r="S170" s="472"/>
      <c r="T170" s="472"/>
      <c r="U170" s="472"/>
      <c r="V170" s="472"/>
      <c r="W170" s="472"/>
    </row>
    <row r="171" spans="2:23" x14ac:dyDescent="0.25">
      <c r="G171" s="472"/>
      <c r="H171" s="472"/>
      <c r="I171" s="472"/>
      <c r="J171" s="472"/>
      <c r="K171" s="472"/>
      <c r="L171" s="472"/>
      <c r="M171" s="472"/>
      <c r="N171" s="472"/>
      <c r="O171" s="472"/>
      <c r="P171" s="472"/>
      <c r="Q171" s="472"/>
      <c r="R171" s="472"/>
      <c r="S171" s="472"/>
      <c r="T171" s="472"/>
      <c r="U171" s="472"/>
      <c r="V171" s="472"/>
      <c r="W171" s="472"/>
    </row>
    <row r="172" spans="2:23" x14ac:dyDescent="0.25">
      <c r="G172" s="472"/>
      <c r="H172" s="472"/>
      <c r="I172" s="472"/>
      <c r="J172" s="472"/>
      <c r="K172" s="472"/>
      <c r="L172" s="472"/>
      <c r="M172" s="472"/>
      <c r="N172" s="472"/>
      <c r="O172" s="472"/>
      <c r="P172" s="472"/>
      <c r="Q172" s="472"/>
      <c r="R172" s="472"/>
      <c r="S172" s="472"/>
      <c r="T172" s="472"/>
      <c r="U172" s="472"/>
      <c r="V172" s="472"/>
      <c r="W172" s="472"/>
    </row>
    <row r="173" spans="2:23" x14ac:dyDescent="0.25">
      <c r="G173" s="472"/>
      <c r="H173" s="472"/>
      <c r="I173" s="472"/>
      <c r="J173" s="472"/>
      <c r="K173" s="472"/>
      <c r="L173" s="472"/>
      <c r="M173" s="472"/>
      <c r="N173" s="472"/>
      <c r="O173" s="472"/>
      <c r="P173" s="472"/>
      <c r="Q173" s="472"/>
      <c r="R173" s="472"/>
      <c r="S173" s="472"/>
      <c r="T173" s="472"/>
      <c r="U173" s="472"/>
      <c r="V173" s="472"/>
      <c r="W173" s="472"/>
    </row>
    <row r="174" spans="2:23" x14ac:dyDescent="0.25">
      <c r="G174" s="472"/>
      <c r="H174" s="472"/>
      <c r="I174" s="472"/>
      <c r="J174" s="472"/>
      <c r="K174" s="472"/>
      <c r="L174" s="472"/>
      <c r="M174" s="472"/>
      <c r="N174" s="472"/>
      <c r="O174" s="472"/>
      <c r="P174" s="472"/>
      <c r="Q174" s="472"/>
      <c r="R174" s="472"/>
      <c r="S174" s="472"/>
      <c r="T174" s="472"/>
      <c r="U174" s="472"/>
      <c r="V174" s="472"/>
      <c r="W174" s="472"/>
    </row>
    <row r="175" spans="2:23" x14ac:dyDescent="0.25">
      <c r="G175" s="472"/>
      <c r="H175" s="472"/>
      <c r="I175" s="472"/>
      <c r="J175" s="472"/>
      <c r="K175" s="472"/>
      <c r="L175" s="472"/>
      <c r="M175" s="472"/>
      <c r="N175" s="472"/>
      <c r="O175" s="472"/>
      <c r="P175" s="472"/>
      <c r="Q175" s="472"/>
      <c r="R175" s="472"/>
      <c r="S175" s="472"/>
      <c r="T175" s="472"/>
      <c r="U175" s="472"/>
      <c r="V175" s="472"/>
      <c r="W175" s="472"/>
    </row>
    <row r="176" spans="2:23" x14ac:dyDescent="0.25">
      <c r="G176" s="472"/>
      <c r="H176" s="472"/>
      <c r="I176" s="472"/>
      <c r="J176" s="472"/>
      <c r="K176" s="472"/>
      <c r="L176" s="472"/>
      <c r="M176" s="472"/>
      <c r="N176" s="472"/>
      <c r="O176" s="472"/>
      <c r="P176" s="472"/>
      <c r="Q176" s="472"/>
      <c r="R176" s="472"/>
      <c r="S176" s="472"/>
      <c r="T176" s="472"/>
      <c r="U176" s="472"/>
      <c r="V176" s="472"/>
      <c r="W176" s="472"/>
    </row>
    <row r="177" spans="7:23" x14ac:dyDescent="0.25">
      <c r="G177" s="472"/>
      <c r="H177" s="472"/>
      <c r="I177" s="472"/>
      <c r="J177" s="472"/>
      <c r="K177" s="472"/>
      <c r="L177" s="472"/>
      <c r="M177" s="472"/>
      <c r="N177" s="472"/>
      <c r="O177" s="472"/>
      <c r="P177" s="472"/>
      <c r="Q177" s="472"/>
      <c r="R177" s="472"/>
      <c r="S177" s="472"/>
      <c r="T177" s="472"/>
      <c r="U177" s="472"/>
      <c r="V177" s="472"/>
      <c r="W177" s="472"/>
    </row>
    <row r="178" spans="7:23" x14ac:dyDescent="0.25">
      <c r="G178" s="472"/>
      <c r="H178" s="472"/>
      <c r="I178" s="472"/>
      <c r="J178" s="472"/>
      <c r="K178" s="472"/>
      <c r="L178" s="472"/>
      <c r="M178" s="472"/>
      <c r="N178" s="472"/>
      <c r="O178" s="472"/>
      <c r="P178" s="472"/>
      <c r="Q178" s="472"/>
      <c r="R178" s="472"/>
      <c r="S178" s="472"/>
      <c r="T178" s="472"/>
      <c r="U178" s="472"/>
      <c r="V178" s="472"/>
      <c r="W178" s="472"/>
    </row>
    <row r="179" spans="7:23" x14ac:dyDescent="0.25">
      <c r="G179" s="472"/>
      <c r="H179" s="472"/>
      <c r="I179" s="472"/>
      <c r="J179" s="472"/>
      <c r="K179" s="472"/>
      <c r="L179" s="472"/>
      <c r="M179" s="472"/>
      <c r="N179" s="472"/>
      <c r="O179" s="472"/>
      <c r="P179" s="472"/>
      <c r="Q179" s="472"/>
      <c r="R179" s="472"/>
      <c r="S179" s="472"/>
      <c r="T179" s="472"/>
      <c r="U179" s="472"/>
      <c r="V179" s="472"/>
      <c r="W179" s="472"/>
    </row>
    <row r="180" spans="7:23" x14ac:dyDescent="0.25">
      <c r="G180" s="472"/>
      <c r="H180" s="472"/>
      <c r="I180" s="472"/>
      <c r="J180" s="472"/>
      <c r="K180" s="472"/>
      <c r="L180" s="472"/>
      <c r="M180" s="472"/>
      <c r="N180" s="472"/>
      <c r="O180" s="472"/>
      <c r="P180" s="472"/>
      <c r="Q180" s="472"/>
      <c r="R180" s="472"/>
      <c r="S180" s="472"/>
      <c r="T180" s="472"/>
      <c r="U180" s="472"/>
      <c r="V180" s="472"/>
      <c r="W180" s="472"/>
    </row>
    <row r="181" spans="7:23" x14ac:dyDescent="0.25">
      <c r="G181" s="472"/>
      <c r="H181" s="472"/>
      <c r="I181" s="472"/>
      <c r="J181" s="472"/>
      <c r="K181" s="472"/>
      <c r="L181" s="472"/>
      <c r="M181" s="472"/>
      <c r="N181" s="472"/>
      <c r="O181" s="472"/>
      <c r="P181" s="472"/>
      <c r="Q181" s="472"/>
      <c r="R181" s="472"/>
      <c r="S181" s="472"/>
      <c r="T181" s="472"/>
      <c r="U181" s="472"/>
      <c r="V181" s="472"/>
      <c r="W181" s="472"/>
    </row>
    <row r="182" spans="7:23" x14ac:dyDescent="0.25">
      <c r="G182" s="472"/>
      <c r="H182" s="472"/>
      <c r="I182" s="472"/>
      <c r="J182" s="472"/>
      <c r="K182" s="472"/>
      <c r="L182" s="472"/>
      <c r="M182" s="472"/>
      <c r="N182" s="472"/>
      <c r="O182" s="472"/>
      <c r="P182" s="472"/>
      <c r="Q182" s="472"/>
      <c r="R182" s="472"/>
      <c r="S182" s="472"/>
      <c r="T182" s="472"/>
      <c r="U182" s="472"/>
      <c r="V182" s="472"/>
      <c r="W182" s="472"/>
    </row>
    <row r="183" spans="7:23" x14ac:dyDescent="0.25">
      <c r="G183" s="472"/>
      <c r="H183" s="472"/>
      <c r="I183" s="472"/>
      <c r="J183" s="472"/>
      <c r="K183" s="472"/>
      <c r="L183" s="472"/>
      <c r="M183" s="472"/>
      <c r="N183" s="472"/>
      <c r="O183" s="472"/>
      <c r="P183" s="472"/>
      <c r="Q183" s="472"/>
      <c r="R183" s="472"/>
      <c r="S183" s="472"/>
      <c r="T183" s="472"/>
      <c r="U183" s="472"/>
      <c r="V183" s="472"/>
      <c r="W183" s="472"/>
    </row>
    <row r="184" spans="7:23" x14ac:dyDescent="0.25">
      <c r="G184" s="472"/>
      <c r="H184" s="472"/>
      <c r="I184" s="472"/>
      <c r="J184" s="472"/>
      <c r="K184" s="472"/>
      <c r="L184" s="472"/>
      <c r="M184" s="472"/>
      <c r="N184" s="472"/>
      <c r="O184" s="472"/>
      <c r="P184" s="472"/>
      <c r="Q184" s="472"/>
      <c r="R184" s="472"/>
      <c r="S184" s="472"/>
      <c r="T184" s="472"/>
      <c r="U184" s="472"/>
      <c r="V184" s="472"/>
      <c r="W184" s="472"/>
    </row>
    <row r="185" spans="7:23" x14ac:dyDescent="0.25">
      <c r="G185" s="472"/>
      <c r="H185" s="472"/>
      <c r="I185" s="472"/>
      <c r="J185" s="472"/>
      <c r="K185" s="472"/>
      <c r="L185" s="472"/>
      <c r="M185" s="472"/>
      <c r="N185" s="472"/>
      <c r="O185" s="472"/>
      <c r="P185" s="472"/>
      <c r="Q185" s="472"/>
      <c r="R185" s="472"/>
      <c r="S185" s="472"/>
      <c r="T185" s="472"/>
      <c r="U185" s="472"/>
      <c r="V185" s="472"/>
      <c r="W185" s="472"/>
    </row>
    <row r="186" spans="7:23" x14ac:dyDescent="0.25">
      <c r="G186" s="472"/>
      <c r="H186" s="472"/>
      <c r="I186" s="472"/>
      <c r="J186" s="472"/>
      <c r="K186" s="472"/>
      <c r="L186" s="472"/>
      <c r="M186" s="472"/>
      <c r="N186" s="472"/>
      <c r="O186" s="472"/>
      <c r="P186" s="472"/>
      <c r="Q186" s="472"/>
      <c r="R186" s="472"/>
      <c r="S186" s="472"/>
      <c r="T186" s="472"/>
      <c r="U186" s="472"/>
      <c r="V186" s="472"/>
      <c r="W186" s="472"/>
    </row>
    <row r="187" spans="7:23" x14ac:dyDescent="0.25">
      <c r="G187" s="472"/>
      <c r="H187" s="472"/>
      <c r="I187" s="472"/>
      <c r="J187" s="472"/>
      <c r="K187" s="472"/>
      <c r="L187" s="472"/>
      <c r="M187" s="472"/>
      <c r="N187" s="472"/>
      <c r="O187" s="472"/>
      <c r="P187" s="472"/>
      <c r="Q187" s="472"/>
      <c r="R187" s="472"/>
      <c r="S187" s="472"/>
      <c r="T187" s="472"/>
      <c r="U187" s="472"/>
      <c r="V187" s="472"/>
      <c r="W187" s="472"/>
    </row>
    <row r="188" spans="7:23" x14ac:dyDescent="0.25">
      <c r="G188" s="472"/>
      <c r="H188" s="472"/>
      <c r="I188" s="472"/>
      <c r="J188" s="472"/>
      <c r="K188" s="472"/>
      <c r="L188" s="472"/>
      <c r="M188" s="472"/>
      <c r="N188" s="472"/>
      <c r="O188" s="472"/>
      <c r="P188" s="472"/>
      <c r="Q188" s="472"/>
      <c r="R188" s="472"/>
      <c r="S188" s="472"/>
      <c r="T188" s="472"/>
      <c r="U188" s="472"/>
      <c r="V188" s="472"/>
      <c r="W188" s="472"/>
    </row>
    <row r="189" spans="7:23" x14ac:dyDescent="0.25">
      <c r="G189" s="472"/>
      <c r="H189" s="472"/>
      <c r="I189" s="472"/>
      <c r="J189" s="472"/>
      <c r="K189" s="472"/>
      <c r="L189" s="472"/>
      <c r="M189" s="472"/>
      <c r="N189" s="472"/>
      <c r="O189" s="472"/>
      <c r="P189" s="472"/>
      <c r="Q189" s="472"/>
      <c r="R189" s="472"/>
      <c r="S189" s="472"/>
      <c r="T189" s="472"/>
      <c r="U189" s="472"/>
      <c r="V189" s="472"/>
      <c r="W189" s="472"/>
    </row>
    <row r="190" spans="7:23" x14ac:dyDescent="0.25">
      <c r="G190" s="472"/>
      <c r="H190" s="472"/>
      <c r="I190" s="472"/>
      <c r="J190" s="472"/>
      <c r="K190" s="472"/>
      <c r="L190" s="472"/>
      <c r="M190" s="472"/>
      <c r="N190" s="472"/>
      <c r="O190" s="472"/>
      <c r="P190" s="472"/>
      <c r="Q190" s="472"/>
      <c r="R190" s="472"/>
      <c r="S190" s="472"/>
      <c r="T190" s="472"/>
      <c r="U190" s="472"/>
      <c r="V190" s="472"/>
      <c r="W190" s="472"/>
    </row>
    <row r="191" spans="7:23" x14ac:dyDescent="0.25">
      <c r="G191" s="472"/>
      <c r="H191" s="472"/>
      <c r="I191" s="472"/>
      <c r="J191" s="472"/>
      <c r="K191" s="472"/>
      <c r="L191" s="472"/>
      <c r="M191" s="472"/>
      <c r="N191" s="472"/>
      <c r="O191" s="472"/>
      <c r="P191" s="472"/>
      <c r="Q191" s="472"/>
      <c r="R191" s="472"/>
      <c r="S191" s="472"/>
      <c r="T191" s="472"/>
      <c r="U191" s="472"/>
      <c r="V191" s="472"/>
      <c r="W191" s="472"/>
    </row>
    <row r="192" spans="7:23" x14ac:dyDescent="0.25">
      <c r="G192" s="472"/>
      <c r="H192" s="472"/>
      <c r="I192" s="472"/>
      <c r="J192" s="472"/>
      <c r="K192" s="472"/>
      <c r="L192" s="472"/>
      <c r="M192" s="472"/>
      <c r="N192" s="472"/>
      <c r="O192" s="472"/>
      <c r="P192" s="472"/>
      <c r="Q192" s="472"/>
      <c r="R192" s="472"/>
      <c r="S192" s="472"/>
      <c r="T192" s="472"/>
      <c r="U192" s="472"/>
      <c r="V192" s="472"/>
      <c r="W192" s="472"/>
    </row>
    <row r="193" spans="7:23" x14ac:dyDescent="0.25">
      <c r="G193" s="472"/>
      <c r="H193" s="472"/>
      <c r="I193" s="472"/>
      <c r="J193" s="472"/>
      <c r="K193" s="472"/>
      <c r="L193" s="472"/>
      <c r="M193" s="472"/>
      <c r="N193" s="472"/>
      <c r="O193" s="472"/>
      <c r="P193" s="472"/>
      <c r="Q193" s="472"/>
      <c r="R193" s="472"/>
      <c r="S193" s="472"/>
      <c r="T193" s="472"/>
      <c r="U193" s="472"/>
      <c r="V193" s="472"/>
      <c r="W193" s="472"/>
    </row>
    <row r="194" spans="7:23" x14ac:dyDescent="0.25">
      <c r="G194" s="472"/>
      <c r="H194" s="472"/>
      <c r="I194" s="472"/>
      <c r="J194" s="472"/>
      <c r="K194" s="472"/>
      <c r="L194" s="472"/>
      <c r="M194" s="472"/>
      <c r="N194" s="472"/>
      <c r="O194" s="472"/>
      <c r="P194" s="472"/>
      <c r="Q194" s="472"/>
      <c r="R194" s="472"/>
      <c r="S194" s="472"/>
      <c r="T194" s="472"/>
      <c r="U194" s="472"/>
      <c r="V194" s="472"/>
      <c r="W194" s="472"/>
    </row>
    <row r="195" spans="7:23" x14ac:dyDescent="0.25">
      <c r="G195" s="472"/>
      <c r="H195" s="472"/>
      <c r="I195" s="472"/>
      <c r="J195" s="472"/>
      <c r="K195" s="472"/>
      <c r="L195" s="472"/>
      <c r="M195" s="472"/>
      <c r="N195" s="472"/>
      <c r="O195" s="472"/>
      <c r="P195" s="472"/>
      <c r="Q195" s="472"/>
      <c r="R195" s="472"/>
      <c r="S195" s="472"/>
      <c r="T195" s="472"/>
      <c r="U195" s="472"/>
      <c r="V195" s="472"/>
      <c r="W195" s="472"/>
    </row>
    <row r="196" spans="7:23" x14ac:dyDescent="0.25">
      <c r="G196" s="472"/>
      <c r="H196" s="472"/>
      <c r="I196" s="472"/>
      <c r="J196" s="472"/>
      <c r="K196" s="472"/>
      <c r="L196" s="472"/>
      <c r="M196" s="472"/>
      <c r="N196" s="472"/>
      <c r="O196" s="472"/>
      <c r="P196" s="472"/>
      <c r="Q196" s="472"/>
      <c r="R196" s="472"/>
      <c r="S196" s="472"/>
      <c r="T196" s="472"/>
      <c r="U196" s="472"/>
      <c r="V196" s="472"/>
      <c r="W196" s="472"/>
    </row>
    <row r="197" spans="7:23" x14ac:dyDescent="0.25">
      <c r="G197" s="472"/>
      <c r="H197" s="472"/>
      <c r="I197" s="472"/>
      <c r="J197" s="472"/>
      <c r="K197" s="472"/>
      <c r="L197" s="472"/>
      <c r="M197" s="472"/>
      <c r="N197" s="472"/>
      <c r="O197" s="472"/>
      <c r="P197" s="472"/>
      <c r="Q197" s="472"/>
      <c r="R197" s="472"/>
      <c r="S197" s="472"/>
      <c r="T197" s="472"/>
      <c r="U197" s="472"/>
      <c r="V197" s="472"/>
      <c r="W197" s="472"/>
    </row>
    <row r="198" spans="7:23" x14ac:dyDescent="0.25">
      <c r="G198" s="472"/>
      <c r="H198" s="472"/>
      <c r="I198" s="472"/>
      <c r="J198" s="472"/>
      <c r="K198" s="472"/>
      <c r="L198" s="472"/>
      <c r="M198" s="472"/>
      <c r="N198" s="472"/>
      <c r="O198" s="472"/>
      <c r="P198" s="472"/>
      <c r="Q198" s="472"/>
      <c r="R198" s="472"/>
      <c r="S198" s="472"/>
      <c r="T198" s="472"/>
      <c r="U198" s="472"/>
      <c r="V198" s="472"/>
      <c r="W198" s="472"/>
    </row>
    <row r="199" spans="7:23" x14ac:dyDescent="0.25">
      <c r="G199" s="472"/>
      <c r="H199" s="472"/>
      <c r="I199" s="472"/>
      <c r="J199" s="472"/>
      <c r="K199" s="472"/>
      <c r="L199" s="472"/>
      <c r="M199" s="472"/>
      <c r="N199" s="472"/>
      <c r="O199" s="472"/>
      <c r="P199" s="472"/>
      <c r="Q199" s="472"/>
      <c r="R199" s="472"/>
      <c r="S199" s="472"/>
      <c r="T199" s="472"/>
      <c r="U199" s="472"/>
      <c r="V199" s="472"/>
      <c r="W199" s="472"/>
    </row>
    <row r="200" spans="7:23" x14ac:dyDescent="0.25">
      <c r="G200" s="472"/>
      <c r="H200" s="472"/>
      <c r="I200" s="472"/>
      <c r="J200" s="472"/>
      <c r="K200" s="472"/>
      <c r="L200" s="472"/>
      <c r="M200" s="472"/>
      <c r="N200" s="472"/>
      <c r="O200" s="472"/>
      <c r="P200" s="472"/>
      <c r="Q200" s="472"/>
      <c r="R200" s="472"/>
      <c r="S200" s="472"/>
      <c r="T200" s="472"/>
      <c r="U200" s="472"/>
      <c r="V200" s="472"/>
      <c r="W200" s="472"/>
    </row>
    <row r="201" spans="7:23" x14ac:dyDescent="0.25">
      <c r="G201" s="472"/>
      <c r="H201" s="472"/>
      <c r="I201" s="472"/>
      <c r="J201" s="472"/>
      <c r="K201" s="472"/>
      <c r="L201" s="472"/>
      <c r="M201" s="472"/>
      <c r="N201" s="472"/>
      <c r="O201" s="472"/>
      <c r="P201" s="472"/>
      <c r="Q201" s="472"/>
      <c r="R201" s="472"/>
      <c r="S201" s="472"/>
      <c r="T201" s="472"/>
      <c r="U201" s="472"/>
      <c r="V201" s="472"/>
      <c r="W201" s="472"/>
    </row>
    <row r="202" spans="7:23" x14ac:dyDescent="0.25">
      <c r="G202" s="472"/>
      <c r="H202" s="472"/>
      <c r="I202" s="472"/>
      <c r="J202" s="472"/>
      <c r="K202" s="472"/>
      <c r="L202" s="472"/>
      <c r="M202" s="472"/>
      <c r="N202" s="472"/>
      <c r="O202" s="472"/>
      <c r="P202" s="472"/>
      <c r="Q202" s="472"/>
      <c r="R202" s="472"/>
      <c r="S202" s="472"/>
      <c r="T202" s="472"/>
      <c r="U202" s="472"/>
      <c r="V202" s="472"/>
      <c r="W202" s="472"/>
    </row>
    <row r="203" spans="7:23" x14ac:dyDescent="0.25">
      <c r="G203" s="472"/>
      <c r="H203" s="472"/>
      <c r="I203" s="472"/>
      <c r="J203" s="472"/>
      <c r="K203" s="472"/>
      <c r="L203" s="472"/>
      <c r="M203" s="472"/>
      <c r="N203" s="472"/>
      <c r="O203" s="472"/>
      <c r="P203" s="472"/>
      <c r="Q203" s="472"/>
      <c r="R203" s="472"/>
      <c r="S203" s="472"/>
      <c r="T203" s="472"/>
      <c r="U203" s="472"/>
      <c r="V203" s="472"/>
      <c r="W203" s="472"/>
    </row>
    <row r="204" spans="7:23" x14ac:dyDescent="0.25">
      <c r="G204" s="472"/>
      <c r="H204" s="472"/>
      <c r="I204" s="472"/>
      <c r="J204" s="472"/>
      <c r="K204" s="472"/>
      <c r="L204" s="472"/>
      <c r="M204" s="472"/>
      <c r="N204" s="472"/>
      <c r="O204" s="472"/>
      <c r="P204" s="472"/>
      <c r="Q204" s="472"/>
      <c r="R204" s="472"/>
      <c r="S204" s="472"/>
      <c r="T204" s="472"/>
      <c r="U204" s="472"/>
      <c r="V204" s="472"/>
      <c r="W204" s="472"/>
    </row>
    <row r="205" spans="7:23" x14ac:dyDescent="0.25">
      <c r="G205" s="472"/>
      <c r="H205" s="472"/>
      <c r="I205" s="472"/>
      <c r="J205" s="472"/>
      <c r="K205" s="472"/>
      <c r="L205" s="472"/>
      <c r="M205" s="472"/>
      <c r="N205" s="472"/>
      <c r="O205" s="472"/>
      <c r="P205" s="472"/>
      <c r="Q205" s="472"/>
      <c r="R205" s="472"/>
      <c r="S205" s="472"/>
      <c r="T205" s="472"/>
      <c r="U205" s="472"/>
      <c r="V205" s="472"/>
      <c r="W205" s="472"/>
    </row>
    <row r="206" spans="7:23" x14ac:dyDescent="0.25">
      <c r="G206" s="472"/>
      <c r="H206" s="472"/>
      <c r="I206" s="472"/>
      <c r="J206" s="472"/>
      <c r="K206" s="472"/>
      <c r="L206" s="472"/>
      <c r="M206" s="472"/>
      <c r="N206" s="472"/>
      <c r="O206" s="472"/>
      <c r="P206" s="472"/>
      <c r="Q206" s="472"/>
      <c r="R206" s="472"/>
      <c r="S206" s="472"/>
      <c r="T206" s="472"/>
      <c r="U206" s="472"/>
      <c r="V206" s="472"/>
      <c r="W206" s="472"/>
    </row>
    <row r="207" spans="7:23" x14ac:dyDescent="0.25">
      <c r="G207" s="472"/>
      <c r="H207" s="472"/>
      <c r="I207" s="472"/>
      <c r="J207" s="472"/>
      <c r="K207" s="472"/>
      <c r="L207" s="472"/>
      <c r="M207" s="472"/>
      <c r="N207" s="472"/>
      <c r="O207" s="472"/>
      <c r="P207" s="472"/>
      <c r="Q207" s="472"/>
      <c r="R207" s="472"/>
      <c r="S207" s="472"/>
      <c r="T207" s="472"/>
      <c r="U207" s="472"/>
      <c r="V207" s="472"/>
      <c r="W207" s="472"/>
    </row>
    <row r="208" spans="7:23" x14ac:dyDescent="0.25">
      <c r="G208" s="472"/>
      <c r="H208" s="472"/>
      <c r="I208" s="472"/>
      <c r="J208" s="472"/>
      <c r="K208" s="472"/>
      <c r="L208" s="472"/>
      <c r="M208" s="472"/>
      <c r="N208" s="472"/>
      <c r="O208" s="472"/>
      <c r="P208" s="472"/>
      <c r="Q208" s="472"/>
      <c r="R208" s="472"/>
      <c r="S208" s="472"/>
      <c r="T208" s="472"/>
      <c r="U208" s="472"/>
      <c r="V208" s="472"/>
      <c r="W208" s="472"/>
    </row>
    <row r="209" spans="7:23" x14ac:dyDescent="0.25">
      <c r="G209" s="472"/>
      <c r="H209" s="472"/>
      <c r="I209" s="472"/>
      <c r="J209" s="472"/>
      <c r="K209" s="472"/>
      <c r="L209" s="472"/>
      <c r="M209" s="472"/>
      <c r="N209" s="472"/>
      <c r="O209" s="472"/>
      <c r="P209" s="472"/>
      <c r="Q209" s="472"/>
      <c r="R209" s="472"/>
      <c r="S209" s="472"/>
      <c r="T209" s="472"/>
      <c r="U209" s="472"/>
      <c r="V209" s="472"/>
      <c r="W209" s="472"/>
    </row>
    <row r="210" spans="7:23" x14ac:dyDescent="0.25">
      <c r="G210" s="472"/>
      <c r="H210" s="472"/>
      <c r="I210" s="472"/>
      <c r="J210" s="472"/>
      <c r="K210" s="472"/>
      <c r="L210" s="472"/>
      <c r="M210" s="472"/>
      <c r="N210" s="472"/>
      <c r="O210" s="472"/>
      <c r="P210" s="472"/>
      <c r="Q210" s="472"/>
      <c r="R210" s="472"/>
      <c r="S210" s="472"/>
      <c r="T210" s="472"/>
      <c r="U210" s="472"/>
      <c r="V210" s="472"/>
      <c r="W210" s="472"/>
    </row>
    <row r="211" spans="7:23" x14ac:dyDescent="0.25">
      <c r="G211" s="472"/>
      <c r="H211" s="472"/>
      <c r="I211" s="472"/>
      <c r="J211" s="472"/>
      <c r="K211" s="472"/>
      <c r="L211" s="472"/>
      <c r="M211" s="472"/>
      <c r="N211" s="472"/>
      <c r="O211" s="472"/>
      <c r="P211" s="472"/>
      <c r="Q211" s="472"/>
      <c r="R211" s="472"/>
      <c r="S211" s="472"/>
      <c r="T211" s="472"/>
      <c r="U211" s="472"/>
      <c r="V211" s="472"/>
      <c r="W211" s="472"/>
    </row>
    <row r="212" spans="7:23" x14ac:dyDescent="0.25">
      <c r="G212" s="472"/>
      <c r="H212" s="472"/>
      <c r="I212" s="472"/>
      <c r="J212" s="472"/>
      <c r="K212" s="472"/>
      <c r="L212" s="472"/>
      <c r="M212" s="472"/>
      <c r="N212" s="472"/>
      <c r="O212" s="472"/>
      <c r="P212" s="472"/>
      <c r="Q212" s="472"/>
      <c r="R212" s="472"/>
      <c r="S212" s="472"/>
      <c r="T212" s="472"/>
      <c r="U212" s="472"/>
      <c r="V212" s="472"/>
      <c r="W212" s="472"/>
    </row>
    <row r="213" spans="7:23" x14ac:dyDescent="0.25">
      <c r="G213" s="472"/>
      <c r="H213" s="472"/>
      <c r="I213" s="472"/>
      <c r="J213" s="472"/>
      <c r="K213" s="472"/>
      <c r="L213" s="472"/>
      <c r="M213" s="472"/>
      <c r="N213" s="472"/>
      <c r="O213" s="472"/>
      <c r="P213" s="472"/>
      <c r="Q213" s="472"/>
      <c r="R213" s="472"/>
      <c r="S213" s="472"/>
      <c r="T213" s="472"/>
      <c r="U213" s="472"/>
      <c r="V213" s="472"/>
      <c r="W213" s="472"/>
    </row>
    <row r="214" spans="7:23" x14ac:dyDescent="0.25">
      <c r="G214" s="472"/>
      <c r="H214" s="472"/>
      <c r="I214" s="472"/>
      <c r="J214" s="472"/>
      <c r="K214" s="472"/>
      <c r="L214" s="472"/>
      <c r="M214" s="472"/>
      <c r="N214" s="472"/>
      <c r="O214" s="472"/>
      <c r="P214" s="472"/>
      <c r="Q214" s="472"/>
      <c r="R214" s="472"/>
      <c r="S214" s="472"/>
      <c r="T214" s="472"/>
      <c r="U214" s="472"/>
      <c r="V214" s="472"/>
      <c r="W214" s="472"/>
    </row>
    <row r="215" spans="7:23" x14ac:dyDescent="0.25">
      <c r="G215" s="472"/>
      <c r="H215" s="472"/>
      <c r="I215" s="472"/>
      <c r="J215" s="472"/>
      <c r="K215" s="472"/>
      <c r="L215" s="472"/>
      <c r="M215" s="472"/>
      <c r="N215" s="472"/>
      <c r="O215" s="472"/>
      <c r="P215" s="472"/>
      <c r="Q215" s="472"/>
      <c r="R215" s="472"/>
      <c r="S215" s="472"/>
      <c r="T215" s="472"/>
      <c r="U215" s="472"/>
      <c r="V215" s="472"/>
      <c r="W215" s="472"/>
    </row>
    <row r="216" spans="7:23" x14ac:dyDescent="0.25">
      <c r="G216" s="472"/>
      <c r="H216" s="472"/>
      <c r="I216" s="472"/>
      <c r="J216" s="472"/>
      <c r="K216" s="472"/>
      <c r="L216" s="472"/>
      <c r="M216" s="472"/>
      <c r="N216" s="472"/>
      <c r="O216" s="472"/>
      <c r="P216" s="472"/>
      <c r="Q216" s="472"/>
      <c r="R216" s="472"/>
      <c r="S216" s="472"/>
      <c r="T216" s="472"/>
      <c r="U216" s="472"/>
      <c r="V216" s="472"/>
      <c r="W216" s="472"/>
    </row>
    <row r="217" spans="7:23" x14ac:dyDescent="0.25">
      <c r="G217" s="472"/>
      <c r="H217" s="472"/>
      <c r="I217" s="472"/>
      <c r="J217" s="472"/>
      <c r="K217" s="472"/>
      <c r="L217" s="472"/>
      <c r="M217" s="472"/>
      <c r="N217" s="472"/>
      <c r="O217" s="472"/>
      <c r="P217" s="472"/>
      <c r="Q217" s="472"/>
      <c r="R217" s="472"/>
      <c r="S217" s="472"/>
      <c r="T217" s="472"/>
      <c r="U217" s="472"/>
      <c r="V217" s="472"/>
      <c r="W217" s="472"/>
    </row>
    <row r="218" spans="7:23" x14ac:dyDescent="0.25">
      <c r="G218" s="472"/>
      <c r="H218" s="472"/>
      <c r="I218" s="472"/>
      <c r="J218" s="472"/>
      <c r="K218" s="472"/>
      <c r="L218" s="472"/>
      <c r="M218" s="472"/>
      <c r="N218" s="472"/>
      <c r="O218" s="472"/>
      <c r="P218" s="472"/>
      <c r="Q218" s="472"/>
      <c r="R218" s="472"/>
      <c r="S218" s="472"/>
      <c r="T218" s="472"/>
      <c r="U218" s="472"/>
      <c r="V218" s="472"/>
      <c r="W218" s="472"/>
    </row>
    <row r="219" spans="7:23" x14ac:dyDescent="0.25">
      <c r="G219" s="472"/>
      <c r="H219" s="472"/>
      <c r="I219" s="472"/>
      <c r="J219" s="472"/>
      <c r="K219" s="472"/>
      <c r="L219" s="472"/>
      <c r="M219" s="472"/>
      <c r="N219" s="472"/>
      <c r="O219" s="472"/>
      <c r="P219" s="472"/>
      <c r="Q219" s="472"/>
      <c r="R219" s="472"/>
      <c r="S219" s="472"/>
      <c r="T219" s="472"/>
      <c r="U219" s="472"/>
      <c r="V219" s="472"/>
      <c r="W219" s="472"/>
    </row>
    <row r="220" spans="7:23" x14ac:dyDescent="0.25">
      <c r="G220" s="472"/>
      <c r="H220" s="472"/>
      <c r="I220" s="472"/>
      <c r="J220" s="472"/>
      <c r="K220" s="472"/>
      <c r="L220" s="472"/>
      <c r="M220" s="472"/>
      <c r="N220" s="472"/>
      <c r="O220" s="472"/>
      <c r="P220" s="472"/>
      <c r="Q220" s="472"/>
      <c r="R220" s="472"/>
      <c r="S220" s="472"/>
      <c r="T220" s="472"/>
      <c r="U220" s="472"/>
      <c r="V220" s="472"/>
      <c r="W220" s="472"/>
    </row>
    <row r="221" spans="7:23" x14ac:dyDescent="0.25">
      <c r="G221" s="472"/>
      <c r="H221" s="472"/>
      <c r="I221" s="472"/>
      <c r="J221" s="472"/>
      <c r="K221" s="472"/>
      <c r="L221" s="472"/>
      <c r="M221" s="472"/>
      <c r="N221" s="472"/>
      <c r="O221" s="472"/>
      <c r="P221" s="472"/>
      <c r="Q221" s="472"/>
      <c r="R221" s="472"/>
      <c r="S221" s="472"/>
      <c r="T221" s="472"/>
      <c r="U221" s="472"/>
      <c r="V221" s="472"/>
      <c r="W221" s="472"/>
    </row>
    <row r="222" spans="7:23" x14ac:dyDescent="0.25">
      <c r="G222" s="472"/>
      <c r="H222" s="472"/>
      <c r="I222" s="472"/>
      <c r="J222" s="472"/>
      <c r="K222" s="472"/>
      <c r="L222" s="472"/>
      <c r="M222" s="472"/>
      <c r="N222" s="472"/>
      <c r="O222" s="472"/>
      <c r="P222" s="472"/>
      <c r="Q222" s="472"/>
      <c r="R222" s="472"/>
      <c r="S222" s="472"/>
      <c r="T222" s="472"/>
      <c r="U222" s="472"/>
      <c r="V222" s="472"/>
      <c r="W222" s="472"/>
    </row>
    <row r="223" spans="7:23" x14ac:dyDescent="0.25">
      <c r="G223" s="472"/>
      <c r="H223" s="472"/>
      <c r="I223" s="472"/>
      <c r="J223" s="472"/>
      <c r="K223" s="472"/>
      <c r="L223" s="472"/>
      <c r="M223" s="472"/>
      <c r="N223" s="472"/>
      <c r="O223" s="472"/>
      <c r="P223" s="472"/>
      <c r="Q223" s="472"/>
      <c r="R223" s="472"/>
      <c r="S223" s="472"/>
      <c r="T223" s="472"/>
      <c r="U223" s="472"/>
      <c r="V223" s="472"/>
      <c r="W223" s="472"/>
    </row>
    <row r="224" spans="7:23" x14ac:dyDescent="0.25">
      <c r="G224" s="472"/>
      <c r="H224" s="472"/>
      <c r="I224" s="472"/>
      <c r="J224" s="472"/>
      <c r="K224" s="472"/>
      <c r="L224" s="472"/>
      <c r="M224" s="472"/>
      <c r="N224" s="472"/>
      <c r="O224" s="472"/>
      <c r="P224" s="472"/>
      <c r="Q224" s="472"/>
      <c r="R224" s="472"/>
      <c r="S224" s="472"/>
      <c r="T224" s="472"/>
      <c r="U224" s="472"/>
      <c r="V224" s="472"/>
      <c r="W224" s="472"/>
    </row>
    <row r="225" spans="7:23" x14ac:dyDescent="0.25">
      <c r="G225" s="472"/>
      <c r="H225" s="472"/>
      <c r="I225" s="472"/>
      <c r="J225" s="472"/>
      <c r="K225" s="472"/>
      <c r="L225" s="472"/>
      <c r="M225" s="472"/>
      <c r="N225" s="472"/>
      <c r="O225" s="472"/>
      <c r="P225" s="472"/>
      <c r="Q225" s="472"/>
      <c r="R225" s="472"/>
      <c r="S225" s="472"/>
      <c r="T225" s="472"/>
      <c r="U225" s="472"/>
      <c r="V225" s="472"/>
      <c r="W225" s="472"/>
    </row>
    <row r="226" spans="7:23" x14ac:dyDescent="0.25">
      <c r="G226" s="472"/>
      <c r="H226" s="472"/>
      <c r="I226" s="472"/>
      <c r="J226" s="472"/>
      <c r="K226" s="472"/>
      <c r="L226" s="472"/>
      <c r="M226" s="472"/>
      <c r="N226" s="472"/>
      <c r="O226" s="472"/>
      <c r="P226" s="472"/>
      <c r="Q226" s="472"/>
      <c r="R226" s="472"/>
      <c r="S226" s="472"/>
      <c r="T226" s="472"/>
      <c r="U226" s="472"/>
      <c r="V226" s="472"/>
      <c r="W226" s="472"/>
    </row>
    <row r="227" spans="7:23" x14ac:dyDescent="0.25">
      <c r="G227" s="472"/>
      <c r="H227" s="472"/>
      <c r="I227" s="472"/>
      <c r="J227" s="472"/>
      <c r="K227" s="472"/>
      <c r="L227" s="472"/>
      <c r="M227" s="472"/>
      <c r="N227" s="472"/>
      <c r="O227" s="472"/>
      <c r="P227" s="472"/>
      <c r="Q227" s="472"/>
      <c r="R227" s="472"/>
      <c r="S227" s="472"/>
      <c r="T227" s="472"/>
      <c r="U227" s="472"/>
      <c r="V227" s="472"/>
      <c r="W227" s="472"/>
    </row>
    <row r="228" spans="7:23" x14ac:dyDescent="0.25">
      <c r="G228" s="472"/>
      <c r="H228" s="472"/>
      <c r="I228" s="472"/>
      <c r="J228" s="472"/>
      <c r="K228" s="472"/>
      <c r="L228" s="472"/>
      <c r="M228" s="472"/>
      <c r="N228" s="472"/>
      <c r="O228" s="472"/>
      <c r="P228" s="472"/>
      <c r="Q228" s="472"/>
      <c r="R228" s="472"/>
      <c r="S228" s="472"/>
      <c r="T228" s="472"/>
      <c r="U228" s="472"/>
      <c r="V228" s="472"/>
      <c r="W228" s="472"/>
    </row>
    <row r="229" spans="7:23" x14ac:dyDescent="0.25">
      <c r="G229" s="472"/>
      <c r="H229" s="472"/>
      <c r="I229" s="472"/>
      <c r="J229" s="472"/>
      <c r="K229" s="472"/>
      <c r="L229" s="472"/>
      <c r="M229" s="472"/>
      <c r="N229" s="472"/>
      <c r="O229" s="472"/>
      <c r="P229" s="472"/>
      <c r="Q229" s="472"/>
      <c r="R229" s="472"/>
      <c r="S229" s="472"/>
      <c r="T229" s="472"/>
      <c r="U229" s="472"/>
      <c r="V229" s="472"/>
      <c r="W229" s="472"/>
    </row>
    <row r="230" spans="7:23" x14ac:dyDescent="0.25">
      <c r="G230" s="472"/>
      <c r="H230" s="472"/>
      <c r="I230" s="472"/>
      <c r="J230" s="472"/>
      <c r="K230" s="472"/>
      <c r="L230" s="472"/>
      <c r="M230" s="472"/>
      <c r="N230" s="472"/>
      <c r="O230" s="472"/>
      <c r="P230" s="472"/>
      <c r="Q230" s="472"/>
      <c r="R230" s="472"/>
      <c r="S230" s="472"/>
      <c r="T230" s="472"/>
      <c r="U230" s="472"/>
      <c r="V230" s="472"/>
      <c r="W230" s="472"/>
    </row>
    <row r="231" spans="7:23" x14ac:dyDescent="0.25">
      <c r="G231" s="472"/>
      <c r="H231" s="472"/>
      <c r="I231" s="472"/>
      <c r="J231" s="472"/>
      <c r="K231" s="472"/>
      <c r="L231" s="472"/>
      <c r="M231" s="472"/>
      <c r="N231" s="472"/>
      <c r="O231" s="472"/>
      <c r="P231" s="472"/>
      <c r="Q231" s="472"/>
      <c r="R231" s="472"/>
      <c r="S231" s="472"/>
      <c r="T231" s="472"/>
      <c r="U231" s="472"/>
      <c r="V231" s="472"/>
      <c r="W231" s="472"/>
    </row>
    <row r="232" spans="7:23" x14ac:dyDescent="0.25">
      <c r="G232" s="472"/>
      <c r="H232" s="472"/>
      <c r="I232" s="472"/>
      <c r="J232" s="472"/>
      <c r="K232" s="472"/>
      <c r="L232" s="472"/>
      <c r="M232" s="472"/>
      <c r="N232" s="472"/>
      <c r="O232" s="472"/>
      <c r="P232" s="472"/>
      <c r="Q232" s="472"/>
      <c r="R232" s="472"/>
      <c r="S232" s="472"/>
      <c r="T232" s="472"/>
      <c r="U232" s="472"/>
      <c r="V232" s="472"/>
      <c r="W232" s="472"/>
    </row>
    <row r="233" spans="7:23" x14ac:dyDescent="0.25">
      <c r="G233" s="472"/>
      <c r="H233" s="472"/>
      <c r="I233" s="472"/>
      <c r="J233" s="472"/>
      <c r="K233" s="472"/>
      <c r="L233" s="472"/>
      <c r="M233" s="472"/>
      <c r="N233" s="472"/>
      <c r="O233" s="472"/>
      <c r="P233" s="472"/>
      <c r="Q233" s="472"/>
      <c r="R233" s="472"/>
      <c r="S233" s="472"/>
      <c r="T233" s="472"/>
      <c r="U233" s="472"/>
      <c r="V233" s="472"/>
      <c r="W233" s="472"/>
    </row>
    <row r="234" spans="7:23" x14ac:dyDescent="0.25">
      <c r="G234" s="472"/>
      <c r="H234" s="472"/>
      <c r="I234" s="472"/>
      <c r="J234" s="472"/>
      <c r="K234" s="472"/>
      <c r="L234" s="472"/>
      <c r="M234" s="472"/>
      <c r="N234" s="472"/>
      <c r="O234" s="472"/>
      <c r="P234" s="472"/>
      <c r="Q234" s="472"/>
      <c r="R234" s="472"/>
      <c r="S234" s="472"/>
      <c r="T234" s="472"/>
      <c r="U234" s="472"/>
      <c r="V234" s="472"/>
      <c r="W234" s="472"/>
    </row>
    <row r="235" spans="7:23" x14ac:dyDescent="0.25">
      <c r="G235" s="472"/>
      <c r="H235" s="472"/>
      <c r="I235" s="472"/>
      <c r="J235" s="472"/>
      <c r="K235" s="472"/>
      <c r="L235" s="472"/>
      <c r="M235" s="472"/>
      <c r="N235" s="472"/>
      <c r="O235" s="472"/>
      <c r="P235" s="472"/>
      <c r="Q235" s="472"/>
      <c r="R235" s="472"/>
      <c r="S235" s="472"/>
      <c r="T235" s="472"/>
      <c r="U235" s="472"/>
      <c r="V235" s="472"/>
      <c r="W235" s="472"/>
    </row>
    <row r="236" spans="7:23" x14ac:dyDescent="0.25">
      <c r="G236" s="472"/>
      <c r="H236" s="472"/>
      <c r="I236" s="472"/>
      <c r="J236" s="472"/>
      <c r="K236" s="472"/>
      <c r="L236" s="472"/>
      <c r="M236" s="472"/>
      <c r="N236" s="472"/>
      <c r="O236" s="472"/>
      <c r="P236" s="472"/>
      <c r="Q236" s="472"/>
      <c r="R236" s="472"/>
      <c r="S236" s="472"/>
      <c r="T236" s="472"/>
      <c r="U236" s="472"/>
      <c r="V236" s="472"/>
      <c r="W236" s="472"/>
    </row>
    <row r="237" spans="7:23" x14ac:dyDescent="0.25">
      <c r="G237" s="472"/>
      <c r="H237" s="472"/>
      <c r="I237" s="472"/>
      <c r="J237" s="472"/>
      <c r="K237" s="472"/>
      <c r="L237" s="472"/>
      <c r="M237" s="472"/>
      <c r="N237" s="472"/>
      <c r="O237" s="472"/>
      <c r="P237" s="472"/>
      <c r="Q237" s="472"/>
      <c r="R237" s="472"/>
      <c r="S237" s="472"/>
      <c r="T237" s="472"/>
      <c r="U237" s="472"/>
      <c r="V237" s="472"/>
      <c r="W237" s="472"/>
    </row>
    <row r="238" spans="7:23" x14ac:dyDescent="0.25">
      <c r="G238" s="472"/>
      <c r="H238" s="472"/>
      <c r="I238" s="472"/>
      <c r="J238" s="472"/>
      <c r="K238" s="472"/>
      <c r="L238" s="472"/>
      <c r="M238" s="472"/>
      <c r="N238" s="472"/>
      <c r="O238" s="472"/>
      <c r="P238" s="472"/>
      <c r="Q238" s="472"/>
      <c r="R238" s="472"/>
      <c r="S238" s="472"/>
      <c r="T238" s="472"/>
      <c r="U238" s="472"/>
      <c r="V238" s="472"/>
      <c r="W238" s="472"/>
    </row>
    <row r="239" spans="7:23" x14ac:dyDescent="0.25">
      <c r="G239" s="472"/>
      <c r="H239" s="472"/>
      <c r="I239" s="472"/>
      <c r="J239" s="472"/>
      <c r="K239" s="472"/>
      <c r="L239" s="472"/>
      <c r="M239" s="472"/>
      <c r="N239" s="472"/>
      <c r="O239" s="472"/>
      <c r="P239" s="472"/>
      <c r="Q239" s="472"/>
      <c r="R239" s="472"/>
      <c r="S239" s="472"/>
      <c r="T239" s="472"/>
      <c r="U239" s="472"/>
      <c r="V239" s="472"/>
      <c r="W239" s="472"/>
    </row>
    <row r="240" spans="7:23" x14ac:dyDescent="0.25">
      <c r="G240" s="472"/>
      <c r="H240" s="472"/>
      <c r="I240" s="472"/>
      <c r="J240" s="472"/>
      <c r="K240" s="472"/>
      <c r="L240" s="472"/>
      <c r="M240" s="472"/>
      <c r="N240" s="472"/>
      <c r="O240" s="472"/>
      <c r="P240" s="472"/>
      <c r="Q240" s="472"/>
      <c r="R240" s="472"/>
      <c r="S240" s="472"/>
      <c r="T240" s="472"/>
      <c r="U240" s="472"/>
      <c r="V240" s="472"/>
      <c r="W240" s="472"/>
    </row>
    <row r="241" spans="7:23" x14ac:dyDescent="0.25">
      <c r="G241" s="472"/>
      <c r="H241" s="472"/>
      <c r="I241" s="472"/>
      <c r="J241" s="472"/>
      <c r="K241" s="472"/>
      <c r="L241" s="472"/>
      <c r="M241" s="472"/>
      <c r="N241" s="472"/>
      <c r="O241" s="472"/>
      <c r="P241" s="472"/>
      <c r="Q241" s="472"/>
      <c r="R241" s="472"/>
      <c r="S241" s="472"/>
      <c r="T241" s="472"/>
      <c r="U241" s="472"/>
      <c r="V241" s="472"/>
      <c r="W241" s="472"/>
    </row>
    <row r="242" spans="7:23" x14ac:dyDescent="0.25">
      <c r="G242" s="472"/>
      <c r="H242" s="472"/>
      <c r="I242" s="472"/>
      <c r="J242" s="472"/>
      <c r="K242" s="472"/>
      <c r="L242" s="472"/>
      <c r="M242" s="472"/>
      <c r="N242" s="472"/>
      <c r="O242" s="472"/>
      <c r="P242" s="472"/>
      <c r="Q242" s="472"/>
      <c r="R242" s="472"/>
      <c r="S242" s="472"/>
      <c r="T242" s="472"/>
      <c r="U242" s="472"/>
      <c r="V242" s="472"/>
      <c r="W242" s="472"/>
    </row>
    <row r="243" spans="7:23" x14ac:dyDescent="0.25">
      <c r="G243" s="472"/>
      <c r="H243" s="472"/>
      <c r="I243" s="472"/>
      <c r="J243" s="472"/>
      <c r="K243" s="472"/>
      <c r="L243" s="472"/>
      <c r="M243" s="472"/>
      <c r="N243" s="472"/>
      <c r="O243" s="472"/>
      <c r="P243" s="472"/>
      <c r="Q243" s="472"/>
      <c r="R243" s="472"/>
      <c r="S243" s="472"/>
      <c r="T243" s="472"/>
      <c r="U243" s="472"/>
      <c r="V243" s="472"/>
      <c r="W243" s="472"/>
    </row>
    <row r="244" spans="7:23" x14ac:dyDescent="0.25">
      <c r="G244" s="472"/>
      <c r="H244" s="472"/>
      <c r="I244" s="472"/>
      <c r="J244" s="472"/>
      <c r="K244" s="472"/>
      <c r="L244" s="472"/>
      <c r="M244" s="472"/>
      <c r="N244" s="472"/>
      <c r="O244" s="472"/>
      <c r="P244" s="472"/>
      <c r="Q244" s="472"/>
      <c r="R244" s="472"/>
      <c r="S244" s="472"/>
      <c r="T244" s="472"/>
      <c r="U244" s="472"/>
      <c r="V244" s="472"/>
      <c r="W244" s="472"/>
    </row>
    <row r="245" spans="7:23" x14ac:dyDescent="0.25">
      <c r="G245" s="472"/>
      <c r="H245" s="472"/>
      <c r="I245" s="472"/>
      <c r="J245" s="472"/>
      <c r="K245" s="472"/>
      <c r="L245" s="472"/>
      <c r="M245" s="472"/>
      <c r="N245" s="472"/>
      <c r="O245" s="472"/>
      <c r="P245" s="472"/>
      <c r="Q245" s="472"/>
      <c r="R245" s="472"/>
      <c r="S245" s="472"/>
      <c r="T245" s="472"/>
      <c r="U245" s="472"/>
      <c r="V245" s="472"/>
      <c r="W245" s="472"/>
    </row>
    <row r="246" spans="7:23" x14ac:dyDescent="0.25">
      <c r="G246" s="472"/>
      <c r="H246" s="472"/>
      <c r="I246" s="472"/>
      <c r="J246" s="472"/>
      <c r="K246" s="472"/>
      <c r="L246" s="472"/>
      <c r="M246" s="472"/>
      <c r="N246" s="472"/>
      <c r="O246" s="472"/>
      <c r="P246" s="472"/>
      <c r="Q246" s="472"/>
      <c r="R246" s="472"/>
      <c r="S246" s="472"/>
      <c r="T246" s="472"/>
      <c r="U246" s="472"/>
      <c r="V246" s="472"/>
      <c r="W246" s="472"/>
    </row>
    <row r="247" spans="7:23" x14ac:dyDescent="0.25">
      <c r="G247" s="472"/>
      <c r="H247" s="472"/>
      <c r="I247" s="472"/>
      <c r="J247" s="472"/>
      <c r="K247" s="472"/>
      <c r="L247" s="472"/>
      <c r="M247" s="472"/>
      <c r="N247" s="472"/>
      <c r="O247" s="472"/>
      <c r="P247" s="472"/>
      <c r="Q247" s="472"/>
      <c r="R247" s="472"/>
      <c r="S247" s="472"/>
      <c r="T247" s="472"/>
      <c r="U247" s="472"/>
      <c r="V247" s="472"/>
      <c r="W247" s="472"/>
    </row>
    <row r="248" spans="7:23" x14ac:dyDescent="0.25">
      <c r="G248" s="472"/>
      <c r="H248" s="472"/>
      <c r="I248" s="472"/>
      <c r="J248" s="472"/>
      <c r="K248" s="472"/>
      <c r="L248" s="472"/>
      <c r="M248" s="472"/>
      <c r="N248" s="472"/>
      <c r="O248" s="472"/>
      <c r="P248" s="472"/>
      <c r="Q248" s="472"/>
      <c r="R248" s="472"/>
      <c r="S248" s="472"/>
      <c r="T248" s="472"/>
      <c r="U248" s="472"/>
      <c r="V248" s="472"/>
      <c r="W248" s="472"/>
    </row>
    <row r="249" spans="7:23" x14ac:dyDescent="0.25">
      <c r="G249" s="472"/>
      <c r="H249" s="472"/>
      <c r="I249" s="472"/>
      <c r="J249" s="472"/>
      <c r="K249" s="472"/>
      <c r="L249" s="472"/>
      <c r="M249" s="472"/>
      <c r="N249" s="472"/>
      <c r="O249" s="472"/>
      <c r="P249" s="472"/>
      <c r="Q249" s="472"/>
      <c r="R249" s="472"/>
      <c r="S249" s="472"/>
      <c r="T249" s="472"/>
      <c r="U249" s="472"/>
      <c r="V249" s="472"/>
      <c r="W249" s="472"/>
    </row>
    <row r="250" spans="7:23" x14ac:dyDescent="0.25">
      <c r="G250" s="472"/>
      <c r="H250" s="472"/>
      <c r="I250" s="472"/>
      <c r="J250" s="472"/>
      <c r="K250" s="472"/>
      <c r="L250" s="472"/>
      <c r="M250" s="472"/>
      <c r="N250" s="472"/>
      <c r="O250" s="472"/>
      <c r="P250" s="472"/>
      <c r="Q250" s="472"/>
      <c r="R250" s="472"/>
      <c r="S250" s="472"/>
      <c r="T250" s="472"/>
      <c r="U250" s="472"/>
      <c r="V250" s="472"/>
      <c r="W250" s="472"/>
    </row>
    <row r="251" spans="7:23" x14ac:dyDescent="0.25">
      <c r="G251" s="472"/>
      <c r="H251" s="472"/>
      <c r="I251" s="472"/>
      <c r="J251" s="472"/>
      <c r="K251" s="472"/>
      <c r="L251" s="472"/>
      <c r="M251" s="472"/>
      <c r="N251" s="472"/>
      <c r="O251" s="472"/>
      <c r="P251" s="472"/>
      <c r="Q251" s="472"/>
      <c r="R251" s="472"/>
      <c r="S251" s="472"/>
      <c r="T251" s="472"/>
      <c r="U251" s="472"/>
      <c r="V251" s="472"/>
      <c r="W251" s="472"/>
    </row>
    <row r="252" spans="7:23" x14ac:dyDescent="0.25">
      <c r="G252" s="472"/>
      <c r="H252" s="472"/>
      <c r="I252" s="472"/>
      <c r="J252" s="472"/>
      <c r="K252" s="472"/>
      <c r="L252" s="472"/>
      <c r="M252" s="472"/>
      <c r="N252" s="472"/>
      <c r="O252" s="472"/>
      <c r="P252" s="472"/>
      <c r="Q252" s="472"/>
      <c r="R252" s="472"/>
      <c r="S252" s="472"/>
      <c r="T252" s="472"/>
      <c r="U252" s="472"/>
      <c r="V252" s="472"/>
      <c r="W252" s="472"/>
    </row>
    <row r="253" spans="7:23" x14ac:dyDescent="0.25">
      <c r="G253" s="472"/>
      <c r="H253" s="472"/>
      <c r="I253" s="472"/>
      <c r="J253" s="472"/>
      <c r="K253" s="472"/>
      <c r="L253" s="472"/>
      <c r="M253" s="472"/>
      <c r="N253" s="472"/>
      <c r="O253" s="472"/>
      <c r="P253" s="472"/>
      <c r="Q253" s="472"/>
      <c r="R253" s="472"/>
      <c r="S253" s="472"/>
      <c r="T253" s="472"/>
      <c r="U253" s="472"/>
      <c r="V253" s="472"/>
      <c r="W253" s="472"/>
    </row>
    <row r="254" spans="7:23" x14ac:dyDescent="0.25">
      <c r="G254" s="472"/>
      <c r="H254" s="472"/>
      <c r="I254" s="472"/>
      <c r="J254" s="472"/>
      <c r="K254" s="472"/>
      <c r="L254" s="472"/>
      <c r="M254" s="472"/>
      <c r="N254" s="472"/>
      <c r="O254" s="472"/>
      <c r="P254" s="472"/>
      <c r="Q254" s="472"/>
      <c r="R254" s="472"/>
      <c r="S254" s="472"/>
      <c r="T254" s="472"/>
      <c r="U254" s="472"/>
      <c r="V254" s="472"/>
      <c r="W254" s="472"/>
    </row>
    <row r="255" spans="7:23" x14ac:dyDescent="0.25">
      <c r="G255" s="472"/>
      <c r="H255" s="472"/>
      <c r="I255" s="472"/>
      <c r="J255" s="472"/>
      <c r="K255" s="472"/>
      <c r="L255" s="472"/>
      <c r="M255" s="472"/>
      <c r="N255" s="472"/>
      <c r="O255" s="472"/>
      <c r="P255" s="472"/>
      <c r="Q255" s="472"/>
      <c r="R255" s="472"/>
      <c r="S255" s="472"/>
      <c r="T255" s="472"/>
      <c r="U255" s="472"/>
      <c r="V255" s="472"/>
      <c r="W255" s="472"/>
    </row>
    <row r="256" spans="7:23" x14ac:dyDescent="0.25">
      <c r="G256" s="472"/>
      <c r="H256" s="472"/>
      <c r="I256" s="472"/>
      <c r="J256" s="472"/>
      <c r="K256" s="472"/>
      <c r="L256" s="472"/>
      <c r="M256" s="472"/>
      <c r="N256" s="472"/>
      <c r="O256" s="472"/>
      <c r="P256" s="472"/>
      <c r="Q256" s="472"/>
      <c r="R256" s="472"/>
      <c r="S256" s="472"/>
      <c r="T256" s="472"/>
      <c r="U256" s="472"/>
      <c r="V256" s="472"/>
      <c r="W256" s="472"/>
    </row>
    <row r="257" spans="7:23" x14ac:dyDescent="0.25">
      <c r="G257" s="472"/>
      <c r="H257" s="472"/>
      <c r="I257" s="472"/>
      <c r="J257" s="472"/>
      <c r="K257" s="472"/>
      <c r="L257" s="472"/>
      <c r="M257" s="472"/>
      <c r="N257" s="472"/>
      <c r="O257" s="472"/>
      <c r="P257" s="472"/>
      <c r="Q257" s="472"/>
      <c r="R257" s="472"/>
      <c r="S257" s="472"/>
      <c r="T257" s="472"/>
      <c r="U257" s="472"/>
      <c r="V257" s="472"/>
      <c r="W257" s="472"/>
    </row>
    <row r="258" spans="7:23" x14ac:dyDescent="0.25">
      <c r="G258" s="472"/>
      <c r="H258" s="472"/>
      <c r="I258" s="472"/>
      <c r="J258" s="472"/>
      <c r="K258" s="472"/>
      <c r="L258" s="472"/>
      <c r="M258" s="472"/>
      <c r="N258" s="472"/>
      <c r="O258" s="472"/>
      <c r="P258" s="472"/>
      <c r="Q258" s="472"/>
      <c r="R258" s="472"/>
      <c r="S258" s="472"/>
      <c r="T258" s="472"/>
      <c r="U258" s="472"/>
      <c r="V258" s="472"/>
      <c r="W258" s="472"/>
    </row>
    <row r="259" spans="7:23" x14ac:dyDescent="0.25">
      <c r="G259" s="472"/>
      <c r="H259" s="472"/>
      <c r="I259" s="472"/>
      <c r="J259" s="472"/>
      <c r="K259" s="472"/>
      <c r="L259" s="472"/>
      <c r="M259" s="472"/>
      <c r="N259" s="472"/>
      <c r="O259" s="472"/>
      <c r="P259" s="472"/>
      <c r="Q259" s="472"/>
      <c r="R259" s="472"/>
      <c r="S259" s="472"/>
      <c r="T259" s="472"/>
      <c r="U259" s="472"/>
      <c r="V259" s="472"/>
      <c r="W259" s="472"/>
    </row>
    <row r="260" spans="7:23" x14ac:dyDescent="0.25">
      <c r="G260" s="472"/>
      <c r="H260" s="472"/>
      <c r="I260" s="472"/>
      <c r="J260" s="472"/>
      <c r="K260" s="472"/>
      <c r="L260" s="472"/>
      <c r="M260" s="472"/>
      <c r="N260" s="472"/>
      <c r="O260" s="472"/>
      <c r="P260" s="472"/>
      <c r="Q260" s="472"/>
      <c r="R260" s="472"/>
      <c r="S260" s="472"/>
      <c r="T260" s="472"/>
      <c r="U260" s="472"/>
      <c r="V260" s="472"/>
      <c r="W260" s="472"/>
    </row>
    <row r="261" spans="7:23" x14ac:dyDescent="0.25">
      <c r="G261" s="472"/>
      <c r="H261" s="472"/>
      <c r="I261" s="472"/>
      <c r="J261" s="472"/>
      <c r="K261" s="472"/>
      <c r="L261" s="472"/>
      <c r="M261" s="472"/>
      <c r="N261" s="472"/>
      <c r="O261" s="472"/>
      <c r="P261" s="472"/>
      <c r="Q261" s="472"/>
      <c r="R261" s="472"/>
      <c r="S261" s="472"/>
      <c r="T261" s="472"/>
      <c r="U261" s="472"/>
      <c r="V261" s="472"/>
      <c r="W261" s="472"/>
    </row>
    <row r="262" spans="7:23" x14ac:dyDescent="0.25">
      <c r="G262" s="472"/>
      <c r="H262" s="472"/>
      <c r="I262" s="472"/>
      <c r="J262" s="472"/>
      <c r="K262" s="472"/>
      <c r="L262" s="472"/>
      <c r="M262" s="472"/>
      <c r="N262" s="472"/>
      <c r="O262" s="472"/>
      <c r="P262" s="472"/>
      <c r="Q262" s="472"/>
      <c r="R262" s="472"/>
      <c r="S262" s="472"/>
      <c r="T262" s="472"/>
      <c r="U262" s="472"/>
      <c r="V262" s="472"/>
      <c r="W262" s="472"/>
    </row>
    <row r="263" spans="7:23" x14ac:dyDescent="0.25">
      <c r="G263" s="472"/>
      <c r="H263" s="472"/>
      <c r="I263" s="472"/>
      <c r="J263" s="472"/>
      <c r="K263" s="472"/>
      <c r="L263" s="472"/>
      <c r="M263" s="472"/>
      <c r="N263" s="472"/>
      <c r="O263" s="472"/>
      <c r="P263" s="472"/>
      <c r="Q263" s="472"/>
      <c r="R263" s="472"/>
      <c r="S263" s="472"/>
      <c r="T263" s="472"/>
      <c r="U263" s="472"/>
      <c r="V263" s="472"/>
      <c r="W263" s="472"/>
    </row>
    <row r="264" spans="7:23" x14ac:dyDescent="0.25">
      <c r="G264" s="472"/>
      <c r="H264" s="472"/>
      <c r="I264" s="472"/>
      <c r="J264" s="472"/>
      <c r="K264" s="472"/>
      <c r="L264" s="472"/>
      <c r="M264" s="472"/>
      <c r="N264" s="472"/>
      <c r="O264" s="472"/>
      <c r="P264" s="472"/>
      <c r="Q264" s="472"/>
      <c r="R264" s="472"/>
      <c r="S264" s="472"/>
      <c r="T264" s="472"/>
      <c r="U264" s="472"/>
      <c r="V264" s="472"/>
      <c r="W264" s="472"/>
    </row>
    <row r="265" spans="7:23" x14ac:dyDescent="0.25">
      <c r="G265" s="472"/>
      <c r="H265" s="472"/>
      <c r="I265" s="472"/>
      <c r="J265" s="472"/>
      <c r="K265" s="472"/>
      <c r="L265" s="472"/>
      <c r="M265" s="472"/>
      <c r="N265" s="472"/>
      <c r="O265" s="472"/>
      <c r="P265" s="472"/>
      <c r="Q265" s="472"/>
      <c r="R265" s="472"/>
      <c r="S265" s="472"/>
      <c r="T265" s="472"/>
      <c r="U265" s="472"/>
      <c r="V265" s="472"/>
      <c r="W265" s="472"/>
    </row>
    <row r="266" spans="7:23" x14ac:dyDescent="0.25">
      <c r="G266" s="472"/>
      <c r="H266" s="472"/>
      <c r="I266" s="472"/>
      <c r="J266" s="472"/>
      <c r="K266" s="472"/>
      <c r="L266" s="472"/>
      <c r="M266" s="472"/>
      <c r="N266" s="472"/>
      <c r="O266" s="472"/>
      <c r="P266" s="472"/>
      <c r="Q266" s="472"/>
      <c r="R266" s="472"/>
      <c r="S266" s="472"/>
      <c r="T266" s="472"/>
      <c r="U266" s="472"/>
      <c r="V266" s="472"/>
      <c r="W266" s="472"/>
    </row>
    <row r="267" spans="7:23" x14ac:dyDescent="0.25">
      <c r="G267" s="472"/>
      <c r="H267" s="472"/>
      <c r="I267" s="472"/>
      <c r="J267" s="472"/>
      <c r="K267" s="472"/>
      <c r="L267" s="472"/>
      <c r="M267" s="472"/>
      <c r="N267" s="472"/>
      <c r="O267" s="472"/>
      <c r="P267" s="472"/>
      <c r="Q267" s="472"/>
      <c r="R267" s="472"/>
      <c r="S267" s="472"/>
      <c r="T267" s="472"/>
      <c r="U267" s="472"/>
      <c r="V267" s="472"/>
      <c r="W267" s="472"/>
    </row>
    <row r="268" spans="7:23" x14ac:dyDescent="0.25">
      <c r="G268" s="472"/>
      <c r="H268" s="472"/>
      <c r="I268" s="472"/>
      <c r="J268" s="472"/>
      <c r="K268" s="472"/>
      <c r="L268" s="472"/>
      <c r="M268" s="472"/>
      <c r="N268" s="472"/>
      <c r="O268" s="472"/>
      <c r="P268" s="472"/>
      <c r="Q268" s="472"/>
      <c r="R268" s="472"/>
      <c r="S268" s="472"/>
      <c r="T268" s="472"/>
      <c r="U268" s="472"/>
      <c r="V268" s="472"/>
      <c r="W268" s="472"/>
    </row>
    <row r="269" spans="7:23" x14ac:dyDescent="0.25">
      <c r="G269" s="472"/>
      <c r="H269" s="472"/>
      <c r="I269" s="472"/>
      <c r="J269" s="472"/>
      <c r="K269" s="472"/>
      <c r="L269" s="472"/>
      <c r="M269" s="472"/>
      <c r="N269" s="472"/>
      <c r="O269" s="472"/>
      <c r="P269" s="472"/>
      <c r="Q269" s="472"/>
      <c r="R269" s="472"/>
      <c r="S269" s="472"/>
      <c r="T269" s="472"/>
      <c r="U269" s="472"/>
      <c r="V269" s="472"/>
      <c r="W269" s="472"/>
    </row>
    <row r="270" spans="7:23" x14ac:dyDescent="0.25">
      <c r="G270" s="472"/>
      <c r="H270" s="472"/>
      <c r="I270" s="472"/>
      <c r="J270" s="472"/>
      <c r="K270" s="472"/>
      <c r="L270" s="472"/>
      <c r="M270" s="472"/>
      <c r="N270" s="472"/>
      <c r="O270" s="472"/>
      <c r="P270" s="472"/>
      <c r="Q270" s="472"/>
      <c r="R270" s="472"/>
      <c r="S270" s="472"/>
      <c r="T270" s="472"/>
      <c r="U270" s="472"/>
      <c r="V270" s="472"/>
      <c r="W270" s="472"/>
    </row>
  </sheetData>
  <sheetProtection selectLockedCells="1" selectUnlockedCells="1"/>
  <pageMargins left="0.7" right="0.7" top="0.75" bottom="0.75" header="0.51180555555555551" footer="0.51180555555555551"/>
  <pageSetup paperSize="9" scale="90" firstPageNumber="0" orientation="portrait" horizontalDpi="300" verticalDpi="300" r:id="rId1"/>
  <headerFooter alignWithMargins="0"/>
  <rowBreaks count="1" manualBreakCount="1">
    <brk id="51"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IJ16"/>
  <sheetViews>
    <sheetView tabSelected="1" view="pageBreakPreview" zoomScaleNormal="100" zoomScaleSheetLayoutView="100" workbookViewId="0">
      <selection activeCell="F9" sqref="F9"/>
    </sheetView>
  </sheetViews>
  <sheetFormatPr defaultRowHeight="12.75" x14ac:dyDescent="0.2"/>
  <cols>
    <col min="1" max="1" width="5.6640625" style="314" customWidth="1"/>
    <col min="2" max="2" width="59.1640625" style="135" customWidth="1"/>
    <col min="3" max="3" width="5.1640625" style="315" customWidth="1"/>
    <col min="4" max="4" width="10.5" style="316" customWidth="1"/>
    <col min="5" max="5" width="12.5" style="317" customWidth="1"/>
    <col min="6" max="6" width="15.83203125" style="316" customWidth="1"/>
    <col min="7" max="243" width="9.33203125" style="3"/>
    <col min="257" max="257" width="5.6640625" customWidth="1"/>
    <col min="258" max="258" width="59.1640625" customWidth="1"/>
    <col min="259" max="259" width="5.1640625" customWidth="1"/>
    <col min="260" max="260" width="10.5" customWidth="1"/>
    <col min="261" max="261" width="12.5" customWidth="1"/>
    <col min="262" max="262" width="15.83203125" customWidth="1"/>
    <col min="513" max="513" width="5.6640625" customWidth="1"/>
    <col min="514" max="514" width="59.1640625" customWidth="1"/>
    <col min="515" max="515" width="5.1640625" customWidth="1"/>
    <col min="516" max="516" width="10.5" customWidth="1"/>
    <col min="517" max="517" width="12.5" customWidth="1"/>
    <col min="518" max="518" width="15.83203125" customWidth="1"/>
    <col min="769" max="769" width="5.6640625" customWidth="1"/>
    <col min="770" max="770" width="59.1640625" customWidth="1"/>
    <col min="771" max="771" width="5.1640625" customWidth="1"/>
    <col min="772" max="772" width="10.5" customWidth="1"/>
    <col min="773" max="773" width="12.5" customWidth="1"/>
    <col min="774" max="774" width="15.83203125" customWidth="1"/>
    <col min="1025" max="1025" width="5.6640625" customWidth="1"/>
    <col min="1026" max="1026" width="59.1640625" customWidth="1"/>
    <col min="1027" max="1027" width="5.1640625" customWidth="1"/>
    <col min="1028" max="1028" width="10.5" customWidth="1"/>
    <col min="1029" max="1029" width="12.5" customWidth="1"/>
    <col min="1030" max="1030" width="15.83203125" customWidth="1"/>
    <col min="1281" max="1281" width="5.6640625" customWidth="1"/>
    <col min="1282" max="1282" width="59.1640625" customWidth="1"/>
    <col min="1283" max="1283" width="5.1640625" customWidth="1"/>
    <col min="1284" max="1284" width="10.5" customWidth="1"/>
    <col min="1285" max="1285" width="12.5" customWidth="1"/>
    <col min="1286" max="1286" width="15.83203125" customWidth="1"/>
    <col min="1537" max="1537" width="5.6640625" customWidth="1"/>
    <col min="1538" max="1538" width="59.1640625" customWidth="1"/>
    <col min="1539" max="1539" width="5.1640625" customWidth="1"/>
    <col min="1540" max="1540" width="10.5" customWidth="1"/>
    <col min="1541" max="1541" width="12.5" customWidth="1"/>
    <col min="1542" max="1542" width="15.83203125" customWidth="1"/>
    <col min="1793" max="1793" width="5.6640625" customWidth="1"/>
    <col min="1794" max="1794" width="59.1640625" customWidth="1"/>
    <col min="1795" max="1795" width="5.1640625" customWidth="1"/>
    <col min="1796" max="1796" width="10.5" customWidth="1"/>
    <col min="1797" max="1797" width="12.5" customWidth="1"/>
    <col min="1798" max="1798" width="15.83203125" customWidth="1"/>
    <col min="2049" max="2049" width="5.6640625" customWidth="1"/>
    <col min="2050" max="2050" width="59.1640625" customWidth="1"/>
    <col min="2051" max="2051" width="5.1640625" customWidth="1"/>
    <col min="2052" max="2052" width="10.5" customWidth="1"/>
    <col min="2053" max="2053" width="12.5" customWidth="1"/>
    <col min="2054" max="2054" width="15.83203125" customWidth="1"/>
    <col min="2305" max="2305" width="5.6640625" customWidth="1"/>
    <col min="2306" max="2306" width="59.1640625" customWidth="1"/>
    <col min="2307" max="2307" width="5.1640625" customWidth="1"/>
    <col min="2308" max="2308" width="10.5" customWidth="1"/>
    <col min="2309" max="2309" width="12.5" customWidth="1"/>
    <col min="2310" max="2310" width="15.83203125" customWidth="1"/>
    <col min="2561" max="2561" width="5.6640625" customWidth="1"/>
    <col min="2562" max="2562" width="59.1640625" customWidth="1"/>
    <col min="2563" max="2563" width="5.1640625" customWidth="1"/>
    <col min="2564" max="2564" width="10.5" customWidth="1"/>
    <col min="2565" max="2565" width="12.5" customWidth="1"/>
    <col min="2566" max="2566" width="15.83203125" customWidth="1"/>
    <col min="2817" max="2817" width="5.6640625" customWidth="1"/>
    <col min="2818" max="2818" width="59.1640625" customWidth="1"/>
    <col min="2819" max="2819" width="5.1640625" customWidth="1"/>
    <col min="2820" max="2820" width="10.5" customWidth="1"/>
    <col min="2821" max="2821" width="12.5" customWidth="1"/>
    <col min="2822" max="2822" width="15.83203125" customWidth="1"/>
    <col min="3073" max="3073" width="5.6640625" customWidth="1"/>
    <col min="3074" max="3074" width="59.1640625" customWidth="1"/>
    <col min="3075" max="3075" width="5.1640625" customWidth="1"/>
    <col min="3076" max="3076" width="10.5" customWidth="1"/>
    <col min="3077" max="3077" width="12.5" customWidth="1"/>
    <col min="3078" max="3078" width="15.83203125" customWidth="1"/>
    <col min="3329" max="3329" width="5.6640625" customWidth="1"/>
    <col min="3330" max="3330" width="59.1640625" customWidth="1"/>
    <col min="3331" max="3331" width="5.1640625" customWidth="1"/>
    <col min="3332" max="3332" width="10.5" customWidth="1"/>
    <col min="3333" max="3333" width="12.5" customWidth="1"/>
    <col min="3334" max="3334" width="15.83203125" customWidth="1"/>
    <col min="3585" max="3585" width="5.6640625" customWidth="1"/>
    <col min="3586" max="3586" width="59.1640625" customWidth="1"/>
    <col min="3587" max="3587" width="5.1640625" customWidth="1"/>
    <col min="3588" max="3588" width="10.5" customWidth="1"/>
    <col min="3589" max="3589" width="12.5" customWidth="1"/>
    <col min="3590" max="3590" width="15.83203125" customWidth="1"/>
    <col min="3841" max="3841" width="5.6640625" customWidth="1"/>
    <col min="3842" max="3842" width="59.1640625" customWidth="1"/>
    <col min="3843" max="3843" width="5.1640625" customWidth="1"/>
    <col min="3844" max="3844" width="10.5" customWidth="1"/>
    <col min="3845" max="3845" width="12.5" customWidth="1"/>
    <col min="3846" max="3846" width="15.83203125" customWidth="1"/>
    <col min="4097" max="4097" width="5.6640625" customWidth="1"/>
    <col min="4098" max="4098" width="59.1640625" customWidth="1"/>
    <col min="4099" max="4099" width="5.1640625" customWidth="1"/>
    <col min="4100" max="4100" width="10.5" customWidth="1"/>
    <col min="4101" max="4101" width="12.5" customWidth="1"/>
    <col min="4102" max="4102" width="15.83203125" customWidth="1"/>
    <col min="4353" max="4353" width="5.6640625" customWidth="1"/>
    <col min="4354" max="4354" width="59.1640625" customWidth="1"/>
    <col min="4355" max="4355" width="5.1640625" customWidth="1"/>
    <col min="4356" max="4356" width="10.5" customWidth="1"/>
    <col min="4357" max="4357" width="12.5" customWidth="1"/>
    <col min="4358" max="4358" width="15.83203125" customWidth="1"/>
    <col min="4609" max="4609" width="5.6640625" customWidth="1"/>
    <col min="4610" max="4610" width="59.1640625" customWidth="1"/>
    <col min="4611" max="4611" width="5.1640625" customWidth="1"/>
    <col min="4612" max="4612" width="10.5" customWidth="1"/>
    <col min="4613" max="4613" width="12.5" customWidth="1"/>
    <col min="4614" max="4614" width="15.83203125" customWidth="1"/>
    <col min="4865" max="4865" width="5.6640625" customWidth="1"/>
    <col min="4866" max="4866" width="59.1640625" customWidth="1"/>
    <col min="4867" max="4867" width="5.1640625" customWidth="1"/>
    <col min="4868" max="4868" width="10.5" customWidth="1"/>
    <col min="4869" max="4869" width="12.5" customWidth="1"/>
    <col min="4870" max="4870" width="15.83203125" customWidth="1"/>
    <col min="5121" max="5121" width="5.6640625" customWidth="1"/>
    <col min="5122" max="5122" width="59.1640625" customWidth="1"/>
    <col min="5123" max="5123" width="5.1640625" customWidth="1"/>
    <col min="5124" max="5124" width="10.5" customWidth="1"/>
    <col min="5125" max="5125" width="12.5" customWidth="1"/>
    <col min="5126" max="5126" width="15.83203125" customWidth="1"/>
    <col min="5377" max="5377" width="5.6640625" customWidth="1"/>
    <col min="5378" max="5378" width="59.1640625" customWidth="1"/>
    <col min="5379" max="5379" width="5.1640625" customWidth="1"/>
    <col min="5380" max="5380" width="10.5" customWidth="1"/>
    <col min="5381" max="5381" width="12.5" customWidth="1"/>
    <col min="5382" max="5382" width="15.83203125" customWidth="1"/>
    <col min="5633" max="5633" width="5.6640625" customWidth="1"/>
    <col min="5634" max="5634" width="59.1640625" customWidth="1"/>
    <col min="5635" max="5635" width="5.1640625" customWidth="1"/>
    <col min="5636" max="5636" width="10.5" customWidth="1"/>
    <col min="5637" max="5637" width="12.5" customWidth="1"/>
    <col min="5638" max="5638" width="15.83203125" customWidth="1"/>
    <col min="5889" max="5889" width="5.6640625" customWidth="1"/>
    <col min="5890" max="5890" width="59.1640625" customWidth="1"/>
    <col min="5891" max="5891" width="5.1640625" customWidth="1"/>
    <col min="5892" max="5892" width="10.5" customWidth="1"/>
    <col min="5893" max="5893" width="12.5" customWidth="1"/>
    <col min="5894" max="5894" width="15.83203125" customWidth="1"/>
    <col min="6145" max="6145" width="5.6640625" customWidth="1"/>
    <col min="6146" max="6146" width="59.1640625" customWidth="1"/>
    <col min="6147" max="6147" width="5.1640625" customWidth="1"/>
    <col min="6148" max="6148" width="10.5" customWidth="1"/>
    <col min="6149" max="6149" width="12.5" customWidth="1"/>
    <col min="6150" max="6150" width="15.83203125" customWidth="1"/>
    <col min="6401" max="6401" width="5.6640625" customWidth="1"/>
    <col min="6402" max="6402" width="59.1640625" customWidth="1"/>
    <col min="6403" max="6403" width="5.1640625" customWidth="1"/>
    <col min="6404" max="6404" width="10.5" customWidth="1"/>
    <col min="6405" max="6405" width="12.5" customWidth="1"/>
    <col min="6406" max="6406" width="15.83203125" customWidth="1"/>
    <col min="6657" max="6657" width="5.6640625" customWidth="1"/>
    <col min="6658" max="6658" width="59.1640625" customWidth="1"/>
    <col min="6659" max="6659" width="5.1640625" customWidth="1"/>
    <col min="6660" max="6660" width="10.5" customWidth="1"/>
    <col min="6661" max="6661" width="12.5" customWidth="1"/>
    <col min="6662" max="6662" width="15.83203125" customWidth="1"/>
    <col min="6913" max="6913" width="5.6640625" customWidth="1"/>
    <col min="6914" max="6914" width="59.1640625" customWidth="1"/>
    <col min="6915" max="6915" width="5.1640625" customWidth="1"/>
    <col min="6916" max="6916" width="10.5" customWidth="1"/>
    <col min="6917" max="6917" width="12.5" customWidth="1"/>
    <col min="6918" max="6918" width="15.83203125" customWidth="1"/>
    <col min="7169" max="7169" width="5.6640625" customWidth="1"/>
    <col min="7170" max="7170" width="59.1640625" customWidth="1"/>
    <col min="7171" max="7171" width="5.1640625" customWidth="1"/>
    <col min="7172" max="7172" width="10.5" customWidth="1"/>
    <col min="7173" max="7173" width="12.5" customWidth="1"/>
    <col min="7174" max="7174" width="15.83203125" customWidth="1"/>
    <col min="7425" max="7425" width="5.6640625" customWidth="1"/>
    <col min="7426" max="7426" width="59.1640625" customWidth="1"/>
    <col min="7427" max="7427" width="5.1640625" customWidth="1"/>
    <col min="7428" max="7428" width="10.5" customWidth="1"/>
    <col min="7429" max="7429" width="12.5" customWidth="1"/>
    <col min="7430" max="7430" width="15.83203125" customWidth="1"/>
    <col min="7681" max="7681" width="5.6640625" customWidth="1"/>
    <col min="7682" max="7682" width="59.1640625" customWidth="1"/>
    <col min="7683" max="7683" width="5.1640625" customWidth="1"/>
    <col min="7684" max="7684" width="10.5" customWidth="1"/>
    <col min="7685" max="7685" width="12.5" customWidth="1"/>
    <col min="7686" max="7686" width="15.83203125" customWidth="1"/>
    <col min="7937" max="7937" width="5.6640625" customWidth="1"/>
    <col min="7938" max="7938" width="59.1640625" customWidth="1"/>
    <col min="7939" max="7939" width="5.1640625" customWidth="1"/>
    <col min="7940" max="7940" width="10.5" customWidth="1"/>
    <col min="7941" max="7941" width="12.5" customWidth="1"/>
    <col min="7942" max="7942" width="15.83203125" customWidth="1"/>
    <col min="8193" max="8193" width="5.6640625" customWidth="1"/>
    <col min="8194" max="8194" width="59.1640625" customWidth="1"/>
    <col min="8195" max="8195" width="5.1640625" customWidth="1"/>
    <col min="8196" max="8196" width="10.5" customWidth="1"/>
    <col min="8197" max="8197" width="12.5" customWidth="1"/>
    <col min="8198" max="8198" width="15.83203125" customWidth="1"/>
    <col min="8449" max="8449" width="5.6640625" customWidth="1"/>
    <col min="8450" max="8450" width="59.1640625" customWidth="1"/>
    <col min="8451" max="8451" width="5.1640625" customWidth="1"/>
    <col min="8452" max="8452" width="10.5" customWidth="1"/>
    <col min="8453" max="8453" width="12.5" customWidth="1"/>
    <col min="8454" max="8454" width="15.83203125" customWidth="1"/>
    <col min="8705" max="8705" width="5.6640625" customWidth="1"/>
    <col min="8706" max="8706" width="59.1640625" customWidth="1"/>
    <col min="8707" max="8707" width="5.1640625" customWidth="1"/>
    <col min="8708" max="8708" width="10.5" customWidth="1"/>
    <col min="8709" max="8709" width="12.5" customWidth="1"/>
    <col min="8710" max="8710" width="15.83203125" customWidth="1"/>
    <col min="8961" max="8961" width="5.6640625" customWidth="1"/>
    <col min="8962" max="8962" width="59.1640625" customWidth="1"/>
    <col min="8963" max="8963" width="5.1640625" customWidth="1"/>
    <col min="8964" max="8964" width="10.5" customWidth="1"/>
    <col min="8965" max="8965" width="12.5" customWidth="1"/>
    <col min="8966" max="8966" width="15.83203125" customWidth="1"/>
    <col min="9217" max="9217" width="5.6640625" customWidth="1"/>
    <col min="9218" max="9218" width="59.1640625" customWidth="1"/>
    <col min="9219" max="9219" width="5.1640625" customWidth="1"/>
    <col min="9220" max="9220" width="10.5" customWidth="1"/>
    <col min="9221" max="9221" width="12.5" customWidth="1"/>
    <col min="9222" max="9222" width="15.83203125" customWidth="1"/>
    <col min="9473" max="9473" width="5.6640625" customWidth="1"/>
    <col min="9474" max="9474" width="59.1640625" customWidth="1"/>
    <col min="9475" max="9475" width="5.1640625" customWidth="1"/>
    <col min="9476" max="9476" width="10.5" customWidth="1"/>
    <col min="9477" max="9477" width="12.5" customWidth="1"/>
    <col min="9478" max="9478" width="15.83203125" customWidth="1"/>
    <col min="9729" max="9729" width="5.6640625" customWidth="1"/>
    <col min="9730" max="9730" width="59.1640625" customWidth="1"/>
    <col min="9731" max="9731" width="5.1640625" customWidth="1"/>
    <col min="9732" max="9732" width="10.5" customWidth="1"/>
    <col min="9733" max="9733" width="12.5" customWidth="1"/>
    <col min="9734" max="9734" width="15.83203125" customWidth="1"/>
    <col min="9985" max="9985" width="5.6640625" customWidth="1"/>
    <col min="9986" max="9986" width="59.1640625" customWidth="1"/>
    <col min="9987" max="9987" width="5.1640625" customWidth="1"/>
    <col min="9988" max="9988" width="10.5" customWidth="1"/>
    <col min="9989" max="9989" width="12.5" customWidth="1"/>
    <col min="9990" max="9990" width="15.83203125" customWidth="1"/>
    <col min="10241" max="10241" width="5.6640625" customWidth="1"/>
    <col min="10242" max="10242" width="59.1640625" customWidth="1"/>
    <col min="10243" max="10243" width="5.1640625" customWidth="1"/>
    <col min="10244" max="10244" width="10.5" customWidth="1"/>
    <col min="10245" max="10245" width="12.5" customWidth="1"/>
    <col min="10246" max="10246" width="15.83203125" customWidth="1"/>
    <col min="10497" max="10497" width="5.6640625" customWidth="1"/>
    <col min="10498" max="10498" width="59.1640625" customWidth="1"/>
    <col min="10499" max="10499" width="5.1640625" customWidth="1"/>
    <col min="10500" max="10500" width="10.5" customWidth="1"/>
    <col min="10501" max="10501" width="12.5" customWidth="1"/>
    <col min="10502" max="10502" width="15.83203125" customWidth="1"/>
    <col min="10753" max="10753" width="5.6640625" customWidth="1"/>
    <col min="10754" max="10754" width="59.1640625" customWidth="1"/>
    <col min="10755" max="10755" width="5.1640625" customWidth="1"/>
    <col min="10756" max="10756" width="10.5" customWidth="1"/>
    <col min="10757" max="10757" width="12.5" customWidth="1"/>
    <col min="10758" max="10758" width="15.83203125" customWidth="1"/>
    <col min="11009" max="11009" width="5.6640625" customWidth="1"/>
    <col min="11010" max="11010" width="59.1640625" customWidth="1"/>
    <col min="11011" max="11011" width="5.1640625" customWidth="1"/>
    <col min="11012" max="11012" width="10.5" customWidth="1"/>
    <col min="11013" max="11013" width="12.5" customWidth="1"/>
    <col min="11014" max="11014" width="15.83203125" customWidth="1"/>
    <col min="11265" max="11265" width="5.6640625" customWidth="1"/>
    <col min="11266" max="11266" width="59.1640625" customWidth="1"/>
    <col min="11267" max="11267" width="5.1640625" customWidth="1"/>
    <col min="11268" max="11268" width="10.5" customWidth="1"/>
    <col min="11269" max="11269" width="12.5" customWidth="1"/>
    <col min="11270" max="11270" width="15.83203125" customWidth="1"/>
    <col min="11521" max="11521" width="5.6640625" customWidth="1"/>
    <col min="11522" max="11522" width="59.1640625" customWidth="1"/>
    <col min="11523" max="11523" width="5.1640625" customWidth="1"/>
    <col min="11524" max="11524" width="10.5" customWidth="1"/>
    <col min="11525" max="11525" width="12.5" customWidth="1"/>
    <col min="11526" max="11526" width="15.83203125" customWidth="1"/>
    <col min="11777" max="11777" width="5.6640625" customWidth="1"/>
    <col min="11778" max="11778" width="59.1640625" customWidth="1"/>
    <col min="11779" max="11779" width="5.1640625" customWidth="1"/>
    <col min="11780" max="11780" width="10.5" customWidth="1"/>
    <col min="11781" max="11781" width="12.5" customWidth="1"/>
    <col min="11782" max="11782" width="15.83203125" customWidth="1"/>
    <col min="12033" max="12033" width="5.6640625" customWidth="1"/>
    <col min="12034" max="12034" width="59.1640625" customWidth="1"/>
    <col min="12035" max="12035" width="5.1640625" customWidth="1"/>
    <col min="12036" max="12036" width="10.5" customWidth="1"/>
    <col min="12037" max="12037" width="12.5" customWidth="1"/>
    <col min="12038" max="12038" width="15.83203125" customWidth="1"/>
    <col min="12289" max="12289" width="5.6640625" customWidth="1"/>
    <col min="12290" max="12290" width="59.1640625" customWidth="1"/>
    <col min="12291" max="12291" width="5.1640625" customWidth="1"/>
    <col min="12292" max="12292" width="10.5" customWidth="1"/>
    <col min="12293" max="12293" width="12.5" customWidth="1"/>
    <col min="12294" max="12294" width="15.83203125" customWidth="1"/>
    <col min="12545" max="12545" width="5.6640625" customWidth="1"/>
    <col min="12546" max="12546" width="59.1640625" customWidth="1"/>
    <col min="12547" max="12547" width="5.1640625" customWidth="1"/>
    <col min="12548" max="12548" width="10.5" customWidth="1"/>
    <col min="12549" max="12549" width="12.5" customWidth="1"/>
    <col min="12550" max="12550" width="15.83203125" customWidth="1"/>
    <col min="12801" max="12801" width="5.6640625" customWidth="1"/>
    <col min="12802" max="12802" width="59.1640625" customWidth="1"/>
    <col min="12803" max="12803" width="5.1640625" customWidth="1"/>
    <col min="12804" max="12804" width="10.5" customWidth="1"/>
    <col min="12805" max="12805" width="12.5" customWidth="1"/>
    <col min="12806" max="12806" width="15.83203125" customWidth="1"/>
    <col min="13057" max="13057" width="5.6640625" customWidth="1"/>
    <col min="13058" max="13058" width="59.1640625" customWidth="1"/>
    <col min="13059" max="13059" width="5.1640625" customWidth="1"/>
    <col min="13060" max="13060" width="10.5" customWidth="1"/>
    <col min="13061" max="13061" width="12.5" customWidth="1"/>
    <col min="13062" max="13062" width="15.83203125" customWidth="1"/>
    <col min="13313" max="13313" width="5.6640625" customWidth="1"/>
    <col min="13314" max="13314" width="59.1640625" customWidth="1"/>
    <col min="13315" max="13315" width="5.1640625" customWidth="1"/>
    <col min="13316" max="13316" width="10.5" customWidth="1"/>
    <col min="13317" max="13317" width="12.5" customWidth="1"/>
    <col min="13318" max="13318" width="15.83203125" customWidth="1"/>
    <col min="13569" max="13569" width="5.6640625" customWidth="1"/>
    <col min="13570" max="13570" width="59.1640625" customWidth="1"/>
    <col min="13571" max="13571" width="5.1640625" customWidth="1"/>
    <col min="13572" max="13572" width="10.5" customWidth="1"/>
    <col min="13573" max="13573" width="12.5" customWidth="1"/>
    <col min="13574" max="13574" width="15.83203125" customWidth="1"/>
    <col min="13825" max="13825" width="5.6640625" customWidth="1"/>
    <col min="13826" max="13826" width="59.1640625" customWidth="1"/>
    <col min="13827" max="13827" width="5.1640625" customWidth="1"/>
    <col min="13828" max="13828" width="10.5" customWidth="1"/>
    <col min="13829" max="13829" width="12.5" customWidth="1"/>
    <col min="13830" max="13830" width="15.83203125" customWidth="1"/>
    <col min="14081" max="14081" width="5.6640625" customWidth="1"/>
    <col min="14082" max="14082" width="59.1640625" customWidth="1"/>
    <col min="14083" max="14083" width="5.1640625" customWidth="1"/>
    <col min="14084" max="14084" width="10.5" customWidth="1"/>
    <col min="14085" max="14085" width="12.5" customWidth="1"/>
    <col min="14086" max="14086" width="15.83203125" customWidth="1"/>
    <col min="14337" max="14337" width="5.6640625" customWidth="1"/>
    <col min="14338" max="14338" width="59.1640625" customWidth="1"/>
    <col min="14339" max="14339" width="5.1640625" customWidth="1"/>
    <col min="14340" max="14340" width="10.5" customWidth="1"/>
    <col min="14341" max="14341" width="12.5" customWidth="1"/>
    <col min="14342" max="14342" width="15.83203125" customWidth="1"/>
    <col min="14593" max="14593" width="5.6640625" customWidth="1"/>
    <col min="14594" max="14594" width="59.1640625" customWidth="1"/>
    <col min="14595" max="14595" width="5.1640625" customWidth="1"/>
    <col min="14596" max="14596" width="10.5" customWidth="1"/>
    <col min="14597" max="14597" width="12.5" customWidth="1"/>
    <col min="14598" max="14598" width="15.83203125" customWidth="1"/>
    <col min="14849" max="14849" width="5.6640625" customWidth="1"/>
    <col min="14850" max="14850" width="59.1640625" customWidth="1"/>
    <col min="14851" max="14851" width="5.1640625" customWidth="1"/>
    <col min="14852" max="14852" width="10.5" customWidth="1"/>
    <col min="14853" max="14853" width="12.5" customWidth="1"/>
    <col min="14854" max="14854" width="15.83203125" customWidth="1"/>
    <col min="15105" max="15105" width="5.6640625" customWidth="1"/>
    <col min="15106" max="15106" width="59.1640625" customWidth="1"/>
    <col min="15107" max="15107" width="5.1640625" customWidth="1"/>
    <col min="15108" max="15108" width="10.5" customWidth="1"/>
    <col min="15109" max="15109" width="12.5" customWidth="1"/>
    <col min="15110" max="15110" width="15.83203125" customWidth="1"/>
    <col min="15361" max="15361" width="5.6640625" customWidth="1"/>
    <col min="15362" max="15362" width="59.1640625" customWidth="1"/>
    <col min="15363" max="15363" width="5.1640625" customWidth="1"/>
    <col min="15364" max="15364" width="10.5" customWidth="1"/>
    <col min="15365" max="15365" width="12.5" customWidth="1"/>
    <col min="15366" max="15366" width="15.83203125" customWidth="1"/>
    <col min="15617" max="15617" width="5.6640625" customWidth="1"/>
    <col min="15618" max="15618" width="59.1640625" customWidth="1"/>
    <col min="15619" max="15619" width="5.1640625" customWidth="1"/>
    <col min="15620" max="15620" width="10.5" customWidth="1"/>
    <col min="15621" max="15621" width="12.5" customWidth="1"/>
    <col min="15622" max="15622" width="15.83203125" customWidth="1"/>
    <col min="15873" max="15873" width="5.6640625" customWidth="1"/>
    <col min="15874" max="15874" width="59.1640625" customWidth="1"/>
    <col min="15875" max="15875" width="5.1640625" customWidth="1"/>
    <col min="15876" max="15876" width="10.5" customWidth="1"/>
    <col min="15877" max="15877" width="12.5" customWidth="1"/>
    <col min="15878" max="15878" width="15.83203125" customWidth="1"/>
    <col min="16129" max="16129" width="5.6640625" customWidth="1"/>
    <col min="16130" max="16130" width="59.1640625" customWidth="1"/>
    <col min="16131" max="16131" width="5.1640625" customWidth="1"/>
    <col min="16132" max="16132" width="10.5" customWidth="1"/>
    <col min="16133" max="16133" width="12.5" customWidth="1"/>
    <col min="16134" max="16134" width="15.83203125" customWidth="1"/>
  </cols>
  <sheetData>
    <row r="1" spans="1:244" ht="12.2" customHeight="1" x14ac:dyDescent="0.2">
      <c r="A1" s="295"/>
      <c r="B1" s="605"/>
      <c r="C1" s="605"/>
      <c r="D1" s="605"/>
      <c r="E1" s="296"/>
      <c r="F1" s="297"/>
    </row>
    <row r="2" spans="1:244" ht="12.2" customHeight="1" x14ac:dyDescent="0.2">
      <c r="A2" s="295"/>
      <c r="B2" s="605"/>
      <c r="C2" s="605"/>
      <c r="D2" s="605"/>
      <c r="E2" s="296"/>
      <c r="F2" s="297"/>
    </row>
    <row r="3" spans="1:244" ht="12.2" customHeight="1" x14ac:dyDescent="0.2">
      <c r="A3" s="295"/>
      <c r="B3" s="298"/>
      <c r="C3" s="299"/>
      <c r="D3" s="300"/>
      <c r="E3" s="296"/>
      <c r="F3" s="300"/>
    </row>
    <row r="4" spans="1:244" ht="12.2" customHeight="1" x14ac:dyDescent="0.25">
      <c r="A4" s="301"/>
      <c r="B4" s="302"/>
      <c r="C4" s="299"/>
      <c r="D4" s="300"/>
      <c r="E4" s="296"/>
      <c r="F4" s="300"/>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c r="CU4" s="79"/>
      <c r="CV4" s="79"/>
      <c r="CW4" s="79"/>
      <c r="CX4" s="79"/>
      <c r="CY4" s="79"/>
      <c r="CZ4" s="79"/>
      <c r="DA4" s="79"/>
      <c r="DB4" s="79"/>
      <c r="DC4" s="79"/>
      <c r="DD4" s="79"/>
      <c r="DE4" s="79"/>
      <c r="DF4" s="79"/>
      <c r="DG4" s="79"/>
      <c r="DH4" s="79"/>
      <c r="DI4" s="79"/>
      <c r="DJ4" s="79"/>
      <c r="DK4" s="79"/>
      <c r="DL4" s="79"/>
      <c r="DM4" s="79"/>
      <c r="DN4" s="79"/>
      <c r="DO4" s="79"/>
      <c r="DP4" s="79"/>
      <c r="DQ4" s="79"/>
      <c r="DR4" s="79"/>
      <c r="DS4" s="79"/>
      <c r="DT4" s="79"/>
      <c r="DU4" s="79"/>
      <c r="DV4" s="79"/>
      <c r="DW4" s="79"/>
      <c r="DX4" s="79"/>
      <c r="DY4" s="79"/>
      <c r="DZ4" s="79"/>
      <c r="EA4" s="79"/>
      <c r="EB4" s="79"/>
      <c r="EC4" s="79"/>
      <c r="ED4" s="79"/>
      <c r="EE4" s="79"/>
      <c r="EF4" s="79"/>
      <c r="EG4" s="79"/>
      <c r="EH4" s="79"/>
      <c r="EI4" s="79"/>
      <c r="EJ4" s="79"/>
      <c r="EK4" s="79"/>
      <c r="EL4" s="79"/>
      <c r="EM4" s="79"/>
      <c r="EN4" s="79"/>
      <c r="EO4" s="79"/>
      <c r="EP4" s="79"/>
      <c r="EQ4" s="79"/>
      <c r="ER4" s="79"/>
      <c r="ES4" s="79"/>
      <c r="ET4" s="79"/>
      <c r="EU4" s="79"/>
      <c r="EV4" s="79"/>
      <c r="EW4" s="79"/>
      <c r="EX4" s="79"/>
      <c r="EY4" s="79"/>
      <c r="EZ4" s="79"/>
      <c r="FA4" s="79"/>
      <c r="FB4" s="79"/>
      <c r="FC4" s="79"/>
      <c r="FD4" s="79"/>
      <c r="FE4" s="79"/>
      <c r="FF4" s="79"/>
      <c r="FG4" s="79"/>
      <c r="FH4" s="79"/>
      <c r="FI4" s="79"/>
      <c r="FJ4" s="79"/>
      <c r="FK4" s="79"/>
      <c r="FL4" s="79"/>
      <c r="FM4" s="79"/>
      <c r="FN4" s="79"/>
      <c r="FO4" s="79"/>
      <c r="FP4" s="79"/>
      <c r="FQ4" s="79"/>
      <c r="FR4" s="79"/>
      <c r="FS4" s="79"/>
      <c r="FT4" s="79"/>
      <c r="FU4" s="79"/>
      <c r="FV4" s="79"/>
      <c r="FW4" s="79"/>
      <c r="FX4" s="79"/>
      <c r="FY4" s="79"/>
      <c r="FZ4" s="79"/>
      <c r="GA4" s="79"/>
      <c r="GB4" s="79"/>
      <c r="GC4" s="79"/>
      <c r="GD4" s="79"/>
      <c r="GE4" s="79"/>
      <c r="GF4" s="79"/>
      <c r="GG4" s="79"/>
      <c r="GH4" s="79"/>
      <c r="GI4" s="79"/>
      <c r="GJ4" s="79"/>
      <c r="GK4" s="79"/>
      <c r="GL4" s="79"/>
      <c r="GM4" s="79"/>
      <c r="GN4" s="79"/>
      <c r="GO4" s="79"/>
      <c r="GP4" s="79"/>
      <c r="GQ4" s="79"/>
      <c r="GR4" s="79"/>
      <c r="GS4" s="79"/>
      <c r="GT4" s="79"/>
      <c r="GU4" s="79"/>
      <c r="GV4" s="79"/>
      <c r="GW4" s="79"/>
      <c r="GX4" s="79"/>
      <c r="GY4" s="79"/>
      <c r="GZ4" s="79"/>
      <c r="HA4" s="79"/>
      <c r="HB4" s="79"/>
      <c r="HC4" s="79"/>
      <c r="HD4" s="79"/>
      <c r="HE4" s="79"/>
      <c r="HF4" s="79"/>
      <c r="HG4" s="79"/>
      <c r="HH4" s="79"/>
      <c r="HI4" s="79"/>
      <c r="HJ4" s="79"/>
      <c r="HK4" s="79"/>
      <c r="HL4" s="79"/>
      <c r="HM4" s="79"/>
      <c r="HN4" s="79"/>
      <c r="HO4" s="79"/>
      <c r="HP4" s="79"/>
      <c r="HQ4" s="79"/>
      <c r="HR4" s="79"/>
      <c r="HS4" s="79"/>
      <c r="HT4" s="79"/>
      <c r="HU4" s="79"/>
      <c r="HV4" s="79"/>
      <c r="HW4" s="79"/>
      <c r="HX4" s="79"/>
      <c r="HY4" s="79"/>
      <c r="HZ4" s="79"/>
      <c r="IA4" s="79"/>
      <c r="IB4" s="79"/>
      <c r="IC4" s="79"/>
      <c r="ID4" s="79"/>
      <c r="IE4" s="79"/>
      <c r="IF4" s="79"/>
      <c r="IG4" s="79"/>
      <c r="IH4" s="79"/>
      <c r="II4" s="79"/>
    </row>
    <row r="5" spans="1:244" ht="12.2" customHeight="1" x14ac:dyDescent="0.2">
      <c r="A5" s="295"/>
      <c r="B5" s="606"/>
      <c r="C5" s="606"/>
      <c r="D5" s="606"/>
      <c r="E5" s="606"/>
      <c r="F5" s="303"/>
    </row>
    <row r="6" spans="1:244" x14ac:dyDescent="0.2">
      <c r="A6" s="304"/>
      <c r="C6" s="305"/>
      <c r="D6" s="306"/>
      <c r="E6" s="307"/>
      <c r="F6" s="306"/>
    </row>
    <row r="7" spans="1:244" s="3" customFormat="1" x14ac:dyDescent="0.2">
      <c r="A7" s="308" t="s">
        <v>56</v>
      </c>
      <c r="B7" s="309" t="s">
        <v>187</v>
      </c>
      <c r="C7" s="310"/>
      <c r="D7" s="311"/>
      <c r="E7" s="312"/>
      <c r="F7" s="311"/>
      <c r="J7" s="313"/>
      <c r="K7" s="313"/>
      <c r="IJ7"/>
    </row>
    <row r="8" spans="1:244" x14ac:dyDescent="0.2">
      <c r="J8" s="313"/>
      <c r="K8" s="313"/>
    </row>
    <row r="9" spans="1:244" s="3" customFormat="1" ht="20.100000000000001" customHeight="1" x14ac:dyDescent="0.2">
      <c r="A9" s="318" t="s">
        <v>17</v>
      </c>
      <c r="B9" s="319" t="s">
        <v>338</v>
      </c>
      <c r="C9" s="320"/>
      <c r="D9" s="321"/>
      <c r="E9" s="322"/>
      <c r="F9" s="323">
        <f>+'TROŠKOVNIK OBNOVE '!P216</f>
        <v>0</v>
      </c>
      <c r="IJ9"/>
    </row>
    <row r="10" spans="1:244" s="3" customFormat="1" ht="20.100000000000001" customHeight="1" x14ac:dyDescent="0.2">
      <c r="A10" s="318" t="s">
        <v>18</v>
      </c>
      <c r="B10" s="319" t="s">
        <v>339</v>
      </c>
      <c r="C10" s="320"/>
      <c r="D10" s="321"/>
      <c r="E10" s="322"/>
      <c r="F10" s="323">
        <f>+'STROJARSKI '!F161</f>
        <v>0</v>
      </c>
      <c r="IJ10"/>
    </row>
    <row r="11" spans="1:244" x14ac:dyDescent="0.2">
      <c r="F11" s="324"/>
    </row>
    <row r="12" spans="1:244" s="3" customFormat="1" x14ac:dyDescent="0.2">
      <c r="A12" s="314"/>
      <c r="B12" s="171" t="s">
        <v>340</v>
      </c>
      <c r="C12" s="299"/>
      <c r="D12" s="300"/>
      <c r="E12" s="325"/>
      <c r="F12" s="324">
        <f>SUM(F9:F10)</f>
        <v>0</v>
      </c>
      <c r="IJ12"/>
    </row>
    <row r="13" spans="1:244" x14ac:dyDescent="0.2">
      <c r="F13" s="324"/>
    </row>
    <row r="14" spans="1:244" s="3" customFormat="1" x14ac:dyDescent="0.2">
      <c r="A14" s="314"/>
      <c r="B14" s="171" t="s">
        <v>341</v>
      </c>
      <c r="C14" s="315"/>
      <c r="D14" s="316"/>
      <c r="E14" s="317"/>
      <c r="F14" s="324">
        <f>F12*0.25</f>
        <v>0</v>
      </c>
      <c r="IJ14"/>
    </row>
    <row r="15" spans="1:244" ht="13.5" thickBot="1" x14ac:dyDescent="0.25">
      <c r="F15" s="324"/>
    </row>
    <row r="16" spans="1:244" s="3" customFormat="1" ht="13.5" thickBot="1" x14ac:dyDescent="0.25">
      <c r="A16" s="314"/>
      <c r="B16" s="171" t="s">
        <v>342</v>
      </c>
      <c r="C16" s="315"/>
      <c r="D16" s="316"/>
      <c r="E16" s="317"/>
      <c r="F16" s="326">
        <f>F12+F14</f>
        <v>0</v>
      </c>
      <c r="IJ16"/>
    </row>
  </sheetData>
  <mergeCells count="3">
    <mergeCell ref="B1:D1"/>
    <mergeCell ref="B2:D2"/>
    <mergeCell ref="B5:E5"/>
  </mergeCells>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6</vt:i4>
      </vt:variant>
      <vt:variant>
        <vt:lpstr>Imenovani rasponi</vt:lpstr>
      </vt:variant>
      <vt:variant>
        <vt:i4>10</vt:i4>
      </vt:variant>
    </vt:vector>
  </HeadingPairs>
  <TitlesOfParts>
    <vt:vector size="16" baseType="lpstr">
      <vt:lpstr>NASLOVNICA TROŠKOVNIK</vt:lpstr>
      <vt:lpstr>TROŠKOVNIK-NASLOVNA</vt:lpstr>
      <vt:lpstr>Troškovnik-opći</vt:lpstr>
      <vt:lpstr>TROŠKOVNIK OBNOVE </vt:lpstr>
      <vt:lpstr>STROJARSKI </vt:lpstr>
      <vt:lpstr>REKAPITULACIJA</vt:lpstr>
      <vt:lpstr>REKAPITULACIJA!Ispis_naslova</vt:lpstr>
      <vt:lpstr>'TROŠKOVNIK OBNOVE '!Ispis_naslova</vt:lpstr>
      <vt:lpstr>'TROŠKOVNIK-NASLOVNA'!Ispis_naslova</vt:lpstr>
      <vt:lpstr>'Troškovnik-opći'!Ispis_naslova</vt:lpstr>
      <vt:lpstr>'NASLOVNICA TROŠKOVNIK'!Podrucje_ispisa</vt:lpstr>
      <vt:lpstr>REKAPITULACIJA!Podrucje_ispisa</vt:lpstr>
      <vt:lpstr>'STROJARSKI '!Podrucje_ispisa</vt:lpstr>
      <vt:lpstr>'TROŠKOVNIK OBNOVE '!Podrucje_ispisa</vt:lpstr>
      <vt:lpstr>'TROŠKOVNIK-NASLOVNA'!Podrucje_ispisa</vt:lpstr>
      <vt:lpstr>'Troškovnik-opći'!Podrucje_ispisa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Martić</dc:creator>
  <cp:lastModifiedBy>Korisnik</cp:lastModifiedBy>
  <cp:lastPrinted>2024-05-17T10:10:34Z</cp:lastPrinted>
  <dcterms:created xsi:type="dcterms:W3CDTF">2024-05-17T10:06:02Z</dcterms:created>
  <dcterms:modified xsi:type="dcterms:W3CDTF">2025-04-28T07:29:54Z</dcterms:modified>
</cp:coreProperties>
</file>